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FES\Progressão e promoção Funcional\2018\"/>
    </mc:Choice>
  </mc:AlternateContent>
  <xr:revisionPtr revIDLastSave="0" documentId="13_ncr:1_{6E240B53-4188-433A-A7E6-340C7937E11C}" xr6:coauthVersionLast="31" xr6:coauthVersionMax="31" xr10:uidLastSave="{00000000-0000-0000-0000-000000000000}"/>
  <bookViews>
    <workbookView xWindow="0" yWindow="135" windowWidth="20730" windowHeight="978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Plan1!$B$47</definedName>
  </definedNames>
  <calcPr calcId="179017"/>
</workbook>
</file>

<file path=xl/calcChain.xml><?xml version="1.0" encoding="utf-8"?>
<calcChain xmlns="http://schemas.openxmlformats.org/spreadsheetml/2006/main">
  <c r="F23" i="1" l="1"/>
  <c r="G23" i="1" s="1"/>
  <c r="F28" i="1" l="1"/>
  <c r="G28" i="1" s="1"/>
  <c r="F18" i="1"/>
  <c r="G18" i="1" s="1"/>
  <c r="F13" i="1"/>
  <c r="G13" i="1" s="1"/>
  <c r="G29" i="1" l="1"/>
  <c r="G310" i="1" s="1"/>
  <c r="G214" i="1"/>
  <c r="G215" i="1"/>
  <c r="G216" i="1"/>
  <c r="G217" i="1"/>
  <c r="G194" i="1"/>
  <c r="G195" i="1"/>
  <c r="G196" i="1"/>
  <c r="G197" i="1"/>
  <c r="G198" i="1"/>
  <c r="G186" i="1"/>
  <c r="G185" i="1"/>
  <c r="G188" i="1" l="1"/>
  <c r="G199" i="1"/>
  <c r="G314" i="1" s="1"/>
  <c r="G269" i="1"/>
  <c r="G268" i="1"/>
  <c r="G267" i="1"/>
  <c r="G266" i="1"/>
  <c r="D176" i="1"/>
  <c r="G176" i="1" s="1"/>
  <c r="G43" i="1"/>
  <c r="G44" i="1"/>
  <c r="G260" i="1"/>
  <c r="G259" i="1"/>
  <c r="G258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28" i="1"/>
  <c r="G227" i="1"/>
  <c r="G226" i="1"/>
  <c r="G225" i="1"/>
  <c r="G224" i="1"/>
  <c r="G223" i="1"/>
  <c r="G222" i="1"/>
  <c r="G221" i="1"/>
  <c r="G220" i="1"/>
  <c r="G219" i="1"/>
  <c r="G218" i="1"/>
  <c r="G213" i="1"/>
  <c r="G212" i="1"/>
  <c r="G211" i="1"/>
  <c r="G210" i="1"/>
  <c r="G209" i="1"/>
  <c r="G208" i="1"/>
  <c r="G207" i="1"/>
  <c r="G206" i="1"/>
  <c r="G205" i="1"/>
  <c r="G204" i="1"/>
  <c r="G179" i="1"/>
  <c r="G178" i="1"/>
  <c r="G177" i="1"/>
  <c r="G175" i="1"/>
  <c r="G174" i="1"/>
  <c r="G173" i="1"/>
  <c r="G172" i="1"/>
  <c r="G171" i="1"/>
  <c r="G166" i="1"/>
  <c r="G165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0" i="1"/>
  <c r="G49" i="1"/>
  <c r="G48" i="1"/>
  <c r="G47" i="1"/>
  <c r="G46" i="1"/>
  <c r="G45" i="1"/>
  <c r="G261" i="1" l="1"/>
  <c r="G77" i="1"/>
  <c r="G167" i="1"/>
  <c r="G51" i="1"/>
  <c r="G311" i="1" s="1"/>
  <c r="G160" i="1"/>
  <c r="G180" i="1"/>
  <c r="G115" i="1"/>
  <c r="G270" i="1"/>
  <c r="G317" i="1" s="1"/>
  <c r="G229" i="1"/>
  <c r="G315" i="1" s="1"/>
  <c r="G251" i="1"/>
  <c r="G313" i="1" l="1"/>
  <c r="G312" i="1"/>
  <c r="G316" i="1"/>
  <c r="G3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Lorenzo</author>
  </authors>
  <commentList>
    <comment ref="G9" authorId="0" shapeId="0" xr:uid="{8B22E587-3522-4FF9-8071-794109688A24}">
      <text>
        <r>
          <rPr>
            <b/>
            <sz val="9"/>
            <color indexed="81"/>
            <rFont val="Segoe UI"/>
            <family val="2"/>
          </rPr>
          <t>Lorenzo:</t>
        </r>
        <r>
          <rPr>
            <sz val="9"/>
            <color indexed="81"/>
            <rFont val="Segoe UI"/>
            <family val="2"/>
          </rPr>
          <t xml:space="preserve">
Não preencher esta coluna. Fórmulas automáticas.</t>
        </r>
      </text>
    </comment>
    <comment ref="G14" authorId="0" shapeId="0" xr:uid="{2C156826-512E-4AE5-A364-6F050B732BF6}">
      <text>
        <r>
          <rPr>
            <b/>
            <sz val="9"/>
            <color indexed="81"/>
            <rFont val="Segoe UI"/>
            <family val="2"/>
          </rPr>
          <t>Lorenzo:</t>
        </r>
        <r>
          <rPr>
            <sz val="9"/>
            <color indexed="81"/>
            <rFont val="Segoe UI"/>
            <family val="2"/>
          </rPr>
          <t xml:space="preserve">
Não preencher esta coluna. Fórmulas automáticas.</t>
        </r>
      </text>
    </comment>
    <comment ref="G19" authorId="0" shapeId="0" xr:uid="{ECEE9964-5F25-4C7A-995A-80861028F253}">
      <text>
        <r>
          <rPr>
            <b/>
            <sz val="9"/>
            <color indexed="81"/>
            <rFont val="Segoe UI"/>
            <family val="2"/>
          </rPr>
          <t>Lorenzo:</t>
        </r>
        <r>
          <rPr>
            <sz val="9"/>
            <color indexed="81"/>
            <rFont val="Segoe UI"/>
            <family val="2"/>
          </rPr>
          <t xml:space="preserve">
Não preencher esta coluna. Fórmulas automáticas.</t>
        </r>
      </text>
    </comment>
    <comment ref="G24" authorId="0" shapeId="0" xr:uid="{ED181F43-409F-49C2-9DE8-6C604BC0403B}">
      <text>
        <r>
          <rPr>
            <b/>
            <sz val="9"/>
            <color indexed="81"/>
            <rFont val="Segoe UI"/>
            <family val="2"/>
          </rPr>
          <t>Lorenzo:</t>
        </r>
        <r>
          <rPr>
            <sz val="9"/>
            <color indexed="81"/>
            <rFont val="Segoe UI"/>
            <family val="2"/>
          </rPr>
          <t xml:space="preserve">
Não preencher esta coluna. Fórmulas automáticas.</t>
        </r>
      </text>
    </comment>
  </commentList>
</comments>
</file>

<file path=xl/sharedStrings.xml><?xml version="1.0" encoding="utf-8"?>
<sst xmlns="http://schemas.openxmlformats.org/spreadsheetml/2006/main" count="485" uniqueCount="300">
  <si>
    <t>Código</t>
  </si>
  <si>
    <t>Atividades</t>
  </si>
  <si>
    <t>a</t>
  </si>
  <si>
    <t>Orientação de trabalho de conclusão de curso (7)</t>
  </si>
  <si>
    <t>b</t>
  </si>
  <si>
    <t>Orientação de monografia de especialização (7) (8)</t>
  </si>
  <si>
    <t>c</t>
  </si>
  <si>
    <t>Co-orientação de monografia de especialização (7) (8)</t>
  </si>
  <si>
    <t>d</t>
  </si>
  <si>
    <t>Orientação de dissertação de mestrado (9)</t>
  </si>
  <si>
    <t>e</t>
  </si>
  <si>
    <t>Co-orientação de dissertação de mestrado (9)</t>
  </si>
  <si>
    <t>f</t>
  </si>
  <si>
    <t>Orientação de tese de doutorado (10)</t>
  </si>
  <si>
    <t>g</t>
  </si>
  <si>
    <t>Co-orientação de tese de doutorado (10)</t>
  </si>
  <si>
    <t>h</t>
  </si>
  <si>
    <t>Preceptoria (quando este não for o supervisor/orientador do estágio)</t>
  </si>
  <si>
    <t>Numero de Alunos</t>
  </si>
  <si>
    <t>Meses</t>
  </si>
  <si>
    <t>Total</t>
  </si>
  <si>
    <t>(7) Máximo 06 (seis) meses de orientação;</t>
  </si>
  <si>
    <t>(8) Somente serão consideradas as atividades de interesse da UFES;</t>
  </si>
  <si>
    <t>(9) Contabilizar apenas o tempo de orientação a partir da matrícula em tese até o limite de dois anos após o início do  curso;</t>
  </si>
  <si>
    <t>(10) Contabilizar apenas o tempo de orientação a partir da matrícula em tese até o limite de quatro anos após o início do curso.</t>
  </si>
  <si>
    <t>Registrar: Disciplina (3) e (4), código, semestre, nível, turma, número de alunos, curso(6) e carga horária semanal - CHS (5).</t>
  </si>
  <si>
    <t>(1) Somente atividades formalmente incluídas nos planos de integralização curricular dos cursos da UFES;</t>
  </si>
  <si>
    <t>(3) Apenas disciplinas com pautas emitidas;</t>
  </si>
  <si>
    <t>(4) Disciplinas com códigos diferentes, mas ministradas pelo mesmo professor em um mesmo horário de aula: incluir apenas uma delas;</t>
  </si>
  <si>
    <t>(5) Carga horária semanal da disciplina efetivamente ministrada pelo professor;</t>
  </si>
  <si>
    <t>(6) Colocar código do curso constante na pauta. Se for curso de pós-graduação, coloque E ou M ou D, conforme o caso.</t>
  </si>
  <si>
    <t>Publicação de livro didático, cultural ou técnico-científico</t>
  </si>
  <si>
    <t>Capítulo de livro didático, cultural ou técnico-científico</t>
  </si>
  <si>
    <t xml:space="preserve">Prefácio de livro didático, cultural ou técnico-científico </t>
  </si>
  <si>
    <t>Tradução de livro didático, cultural ou técnico-científico</t>
  </si>
  <si>
    <t xml:space="preserve">Artigo publicado em revistas científicas com corpo editorial - Internacional </t>
  </si>
  <si>
    <t xml:space="preserve">Artigo publicado em revistas científicas com corpo editorial - Nacional </t>
  </si>
  <si>
    <t xml:space="preserve">Trabalhos completos publicados em eventos internacionais   </t>
  </si>
  <si>
    <t>Trabalhos completos publicados em eventos nacionais</t>
  </si>
  <si>
    <t>Trabalhos completos publicados em eventos regionais</t>
  </si>
  <si>
    <t xml:space="preserve">Resumo de trabalhos publicados em eventos internacionais   </t>
  </si>
  <si>
    <t xml:space="preserve">Resumo de trabalhos publicados em eventos nacionais    </t>
  </si>
  <si>
    <t xml:space="preserve">Resumo de trabalhos publicados em eventos regionais     </t>
  </si>
  <si>
    <t>Resenha ou relato de experiência em periódico</t>
  </si>
  <si>
    <t xml:space="preserve">Artigo de caráter técnico/divulgador (11)   </t>
  </si>
  <si>
    <t xml:space="preserve">Artigos de opinião, resenhas em jornais e revistas de circulação local    </t>
  </si>
  <si>
    <t xml:space="preserve">Artigos de opinião, resenhas em jornais e revistas de circulação nacional </t>
  </si>
  <si>
    <t xml:space="preserve">Artigos de opinião, resenhas em jornais e revistas de circulação internacional </t>
  </si>
  <si>
    <t>Numero Publicações</t>
  </si>
  <si>
    <t>(11) Artigos de divulgação ou artigos técnicos em periódicos locais (editados em Universidades);</t>
  </si>
  <si>
    <t>Apresentação de obra artística inédita em exposição internacional com catálogo</t>
  </si>
  <si>
    <t>Apresentação de obra artística inédita em exposição nacional com catálogo</t>
  </si>
  <si>
    <t>Apresentação de obra artística inédita em exposição local com catálogo</t>
  </si>
  <si>
    <t xml:space="preserve">Apresentação de obra artística inédita em exposição internacional sem catálogo </t>
  </si>
  <si>
    <t xml:space="preserve">Apresentação de obra artística inédita em exposição nacional sem catálogo </t>
  </si>
  <si>
    <t xml:space="preserve">Apresentação de obra artística inédita em exposição local sem catálogo </t>
  </si>
  <si>
    <t xml:space="preserve">Trabalho de restauração efetivamente desenvolvido ou concluído no ano, formalmente registrado no departamento </t>
  </si>
  <si>
    <t>Curadoria de exposição internacional com catálogo</t>
  </si>
  <si>
    <t>i</t>
  </si>
  <si>
    <t>Curadoria de exposição nacional com catálogo</t>
  </si>
  <si>
    <t>j</t>
  </si>
  <si>
    <t>Curadoria de exposição local com catálogo</t>
  </si>
  <si>
    <t>k</t>
  </si>
  <si>
    <t>Ilustração de livros</t>
  </si>
  <si>
    <t>l</t>
  </si>
  <si>
    <t>Recital solo ou câmara, concerto como solista ou regente, participação em recital solo ou de câmara, estreia, evento internacional</t>
  </si>
  <si>
    <t>m</t>
  </si>
  <si>
    <t>Recital solo ou câmara, concerto como solista ou regente, participação em recital solo ou de câmara, estreia, evento nacional</t>
  </si>
  <si>
    <t>n</t>
  </si>
  <si>
    <t>Recital solo ou câmara, concerto como solista ou regente, participação em recital solo ou de câmara, estreia, evento local</t>
  </si>
  <si>
    <t>o</t>
  </si>
  <si>
    <t>Repetição de recital em evento internacional; solista, regente ou câmara</t>
  </si>
  <si>
    <t>p</t>
  </si>
  <si>
    <t>Repetição de recital em evento nacional; solista, regente ou câmara</t>
  </si>
  <si>
    <t>q</t>
  </si>
  <si>
    <t>Repetição de recital em evento local; solista, regente ou câmara</t>
  </si>
  <si>
    <t>r</t>
  </si>
  <si>
    <t>Repetição de recital em evento internacional; participação como integrante de grandes grupos</t>
  </si>
  <si>
    <t>s</t>
  </si>
  <si>
    <t>Repetição de recital em evento nacional; participação como integrante de grandes grupos</t>
  </si>
  <si>
    <t>t</t>
  </si>
  <si>
    <t xml:space="preserve">Repetição de recital em evento local; participação como integrante de grandes grupos </t>
  </si>
  <si>
    <t>u</t>
  </si>
  <si>
    <t>Participação em concerto como integrante de grandes grupos, estreia, evento internacional</t>
  </si>
  <si>
    <t>v</t>
  </si>
  <si>
    <t>Participação em concerto como integrante de grandes grupos, estreia, evento nacional</t>
  </si>
  <si>
    <t>w</t>
  </si>
  <si>
    <t>Participação em concerto como integrante de grandes grupos, estreia, evento local</t>
  </si>
  <si>
    <t>x</t>
  </si>
  <si>
    <t>Publicação de CD solo ou de câmara, participação em CD, direção musical de CD</t>
  </si>
  <si>
    <t>y</t>
  </si>
  <si>
    <t>Composição estreada</t>
  </si>
  <si>
    <t>z</t>
  </si>
  <si>
    <t>Arranjo estreado</t>
  </si>
  <si>
    <t>z1</t>
  </si>
  <si>
    <t>Participação como candidato em concurso de música de âmbito internacional</t>
  </si>
  <si>
    <t>z2</t>
  </si>
  <si>
    <t>Participação como candidato em concurso de música de âmbito nacional</t>
  </si>
  <si>
    <t>z3</t>
  </si>
  <si>
    <t>Participação como candidato em concurso de música de âmbito local</t>
  </si>
  <si>
    <t>z4</t>
  </si>
  <si>
    <t>Filmes, vídeos, audiovisuais artísticos ou de divulgação científica realizados</t>
  </si>
  <si>
    <t>z5</t>
  </si>
  <si>
    <t>Criação de programa de rádio e televisão</t>
  </si>
  <si>
    <t>z6</t>
  </si>
  <si>
    <t>Sonoplastia</t>
  </si>
  <si>
    <t>Editoria geral de periódicos internacionais</t>
  </si>
  <si>
    <t>Editoria geral em periódicos nacionais</t>
  </si>
  <si>
    <t>Editoria de livro didático, cultural ou técnico-científico</t>
  </si>
  <si>
    <t>Trabalho apresentado pelo docente em congresso internacional</t>
  </si>
  <si>
    <t>Trabalho apresentado pelo docente em congresso nacional</t>
  </si>
  <si>
    <t>Trabalho apresentado pelo docente em congresso regional</t>
  </si>
  <si>
    <t xml:space="preserve">Participação em evento internacional como conferencista </t>
  </si>
  <si>
    <t xml:space="preserve">Participação em evento nacional como conferencista </t>
  </si>
  <si>
    <t xml:space="preserve">Participação em evento regional como conferencista </t>
  </si>
  <si>
    <t>Coordenação geral de eventos científicos ou artístico-culturais internacionais</t>
  </si>
  <si>
    <t>Coordenação geral de eventos científicos ou artístico-culturais nacionais</t>
  </si>
  <si>
    <t>Coordenação geral de eventos científicos ou artístico-culturais regionais</t>
  </si>
  <si>
    <t>Membro de comissão organizadora de eventos científicos ou artístico-culturais internacionais</t>
  </si>
  <si>
    <t>Membro de comissão organizadora de eventos científicos ou artístico-culturais nacionais</t>
  </si>
  <si>
    <t>Membro de comissão organizadora de eventos científicos ou artístico-culturais regionais</t>
  </si>
  <si>
    <t>Membro de comissão de julgamento em eventos científicos ou artísticos internacionais</t>
  </si>
  <si>
    <t>Membro de comissão de julgamento em eventos científicos ou artísticos nacionais</t>
  </si>
  <si>
    <t>Membro de comissão de julgamento em eventos científicos ou artísticos regionais</t>
  </si>
  <si>
    <t xml:space="preserve">Mesas-redondas, palestras, seminários e cursos ministrados em eventos internacionais </t>
  </si>
  <si>
    <t xml:space="preserve">Mesas-redondas, palestras, seminários e cursos ministrados em eventos nacionais </t>
  </si>
  <si>
    <t xml:space="preserve">Mesas-redondas, palestras, seminários e cursos ministrados em eventos regionais </t>
  </si>
  <si>
    <t xml:space="preserve">Participação como ouvinte ou curso frequentado em evento internacional </t>
  </si>
  <si>
    <t xml:space="preserve">Participação como ouvinte ou curso frequentado em evento nacional ou regional </t>
  </si>
  <si>
    <t xml:space="preserve">Trabalho científico ou obra artística ou cultural premiada em nível internacional </t>
  </si>
  <si>
    <t xml:space="preserve">Trabalho científico ou obra artística ou cultural premiada em nível nacional </t>
  </si>
  <si>
    <t xml:space="preserve">Trabalho científico ou obra artística ou cultural premiada em nível regional </t>
  </si>
  <si>
    <t>Revisão de artigo em revista nacional e/ou internacional com corpo editorial</t>
  </si>
  <si>
    <t xml:space="preserve">Cartilhas/apostilas editadas </t>
  </si>
  <si>
    <t>Relatórios técnicos de domínio público</t>
  </si>
  <si>
    <t>Patente ou registro internacional</t>
  </si>
  <si>
    <t>z7</t>
  </si>
  <si>
    <t>Patente nacional</t>
  </si>
  <si>
    <t>z8</t>
  </si>
  <si>
    <t>Perícia técnica</t>
  </si>
  <si>
    <t>z9</t>
  </si>
  <si>
    <t>Elaboração de banco de dados divulgados, catálogos publicados, cartas ou mapas</t>
  </si>
  <si>
    <t>z10</t>
  </si>
  <si>
    <t>Produção de programas de rádio e televisão</t>
  </si>
  <si>
    <t>z11</t>
  </si>
  <si>
    <t>Manutenção de obra artística</t>
  </si>
  <si>
    <t>z12</t>
  </si>
  <si>
    <t>Maquete</t>
  </si>
  <si>
    <t xml:space="preserve">Coordenação de projetos de pesquisa </t>
  </si>
  <si>
    <t xml:space="preserve">Participação em projetos de pesquisa </t>
  </si>
  <si>
    <t xml:space="preserve">Coordenação de projetos de extensão </t>
  </si>
  <si>
    <t xml:space="preserve">Participação em projetos de extensão </t>
  </si>
  <si>
    <t>Coordenação de programas de educação continuada</t>
  </si>
  <si>
    <t>Participação em programas de educação continuada</t>
  </si>
  <si>
    <t>Execução e supervisão de análises laboratoriais de projetos extensionistas</t>
  </si>
  <si>
    <t>Coordenação de cursos de extensão</t>
  </si>
  <si>
    <t>Assessoria e consultoria  formalmente registrada no departamento</t>
  </si>
  <si>
    <t>Participação em programa assistencial, formalmente registrado na instância responsável</t>
  </si>
  <si>
    <t>(12) Apenas atividades não remuneradas e formalmente registradas;</t>
  </si>
  <si>
    <t>Participação como docente em cursos de extensão (horas) (1,5/10H)</t>
  </si>
  <si>
    <t>Relatório semestral do docente sem afastamento, avaliado e aprovado no departamento</t>
  </si>
  <si>
    <t>Tese de Doutorado defendida pelo docente, exceto quando contabilizados para fins de promoção acelerada</t>
  </si>
  <si>
    <t>Dissertação de Mestrado defendida pelo docente, exceto quando contabilizados para fins de promoção acelerada.</t>
  </si>
  <si>
    <t>(13) Não se aplica a classe ‘E’</t>
  </si>
  <si>
    <t>(Atividades de administração sem CD, sem FG e representação acadêmica)</t>
  </si>
  <si>
    <t>Coord./presidência de comissões institucionais indicadas pelo diretor da unidade/chefe de departamento</t>
  </si>
  <si>
    <t>Membro de comissões institucionais indicadas pelo diretor da unidade/chefia de departamento</t>
  </si>
  <si>
    <t>Coordenação de atividade de ensino com no mínimo 50 (cinquenta) alunos ou no mínimo 05 (cinco) turmas por semestre</t>
  </si>
  <si>
    <t>Representação no CEPE, Conselho de Curadores e membro da CPPD (com frequência mínima comprovada de 70%)</t>
  </si>
  <si>
    <t xml:space="preserve">Representante docente no  Conselho Universitário (com frequência mínima comprovada de 70%) </t>
  </si>
  <si>
    <t>Representante docente no Conselho Universitário com a função de Presidente de Comissão</t>
  </si>
  <si>
    <t xml:space="preserve">Presidente de comissão no CEPE, Conselho de Curadores ou CPPD </t>
  </si>
  <si>
    <t>Chefia ou coordenação de setores/divisões/áreas/serviços, devidamente reconhecidos e registrados no departamento, de interesse da unidade/universidade e com relatório anual aprovado</t>
  </si>
  <si>
    <t>Participação como membro de colegiados didáticos</t>
  </si>
  <si>
    <t>Coordenação ou presidência de comissões institucionais indicadas pelo Reitor ou eleita pelos pares</t>
  </si>
  <si>
    <t xml:space="preserve">Membro de comissões institucionais indicadas pelo reitor ou eleito pelos pares </t>
  </si>
  <si>
    <t>Coordenação de organismos ou comissões institucionais em nível nacional</t>
  </si>
  <si>
    <t>Participação de organismos ou comissões institucionais em nível nacional</t>
  </si>
  <si>
    <t>Membro de comitê assessor (CAPES ou CNPq)</t>
  </si>
  <si>
    <t>Coordenador de programas interinstitucionais Capes e Cnpq (Minter/Dinter/Outros)</t>
  </si>
  <si>
    <t>Membro de comitê assessor Estadual ou Municipal para educação, cultura, ciência e tecnologia</t>
  </si>
  <si>
    <t>Representação sindical, desde que o servidor não esteja licenciado nos termos do art. 92 da Lei 8112, de 1990.</t>
  </si>
  <si>
    <t>Presidência ou direção de entidade científica, cultura, acadêmica ou representativa de classe, sem fins lucrativos, em nível nacional e/ou estadual</t>
  </si>
  <si>
    <t>Membro de comitê administrativo de entidade científica, cultura, acadêmica ou representativa de classe, sem fins lucrativos, em nível nacional e/ou estadual</t>
  </si>
  <si>
    <t>Representação em suplência no CEPE, conselho de curadores e CPPD (1 pto/sessão)</t>
  </si>
  <si>
    <t>Tutor de Programa de formação continuada (informar curso e período)</t>
  </si>
  <si>
    <t>Tese de doutorado de discente orientado, defendida e aprovada no ano</t>
  </si>
  <si>
    <t>Tese de doutorado de discente co-orientado, defendida e aprovada no ano</t>
  </si>
  <si>
    <t>Dissertação de mestrado de discente orientado, defendida e aprovada no ano</t>
  </si>
  <si>
    <t>Dissertação de mestrado de discente co-orientado, defendida e aprovada no ano</t>
  </si>
  <si>
    <t>Trabalho final de especialização de discente orientado, defendido e aprovado no ano (cursos de especialização não pagos)</t>
  </si>
  <si>
    <t>Participação em banca examinadora de concurso público para Professor ensino superior  público</t>
  </si>
  <si>
    <t>Participação em banca examinadora de Tese de Doutorado</t>
  </si>
  <si>
    <t>Participação em banca examinadora de Dissertação de Mestrado</t>
  </si>
  <si>
    <t>Participação em banca examinadora de Monografia de especialização</t>
  </si>
  <si>
    <t>Participação em banca examinadora de trabalho de conclusão de curso</t>
  </si>
  <si>
    <t>Membro de comissão examinadora de seleção de alunos de pós-graduação, de concurso público para professor substituto, de ensino médio e técnico, e de exame de qualificação para mestrado e doutorado</t>
  </si>
  <si>
    <t>Membro de comissão examinadora de seleção de monitores de graduação e pós-graduação e bolsistas</t>
  </si>
  <si>
    <t xml:space="preserve">Curso de especialização concluído pelo docente (14)   </t>
  </si>
  <si>
    <t xml:space="preserve">Curso de aperfeiçoamento concluído  pelo docente (15)   </t>
  </si>
  <si>
    <t xml:space="preserve">Curso de atualização concluído  pelo docente (16)   </t>
  </si>
  <si>
    <t>(14) Curso com 360 (trezentos e sessenta ) horas;</t>
  </si>
  <si>
    <t>(15) Curso com 180 (cento e oitenta) horas;</t>
  </si>
  <si>
    <t>Pontos por mês</t>
  </si>
  <si>
    <t>Orientação de IC, IT e DTI (17) (por aluno/mês)</t>
  </si>
  <si>
    <t>Orientação de PIBID e  PET (17) (por aluno/mês)</t>
  </si>
  <si>
    <t>Orientação de monitor de graduação (oficial ou voluntário) ou de pós-graduação e estágio não-obrigatório (por aluno/mês) (17)</t>
  </si>
  <si>
    <t>(17) Devidamente registrado em órgão competente.</t>
  </si>
  <si>
    <t>Situações</t>
  </si>
  <si>
    <t>Cargos de CD1, CD2 e CD3</t>
  </si>
  <si>
    <t>Vice-diretores de Centros</t>
  </si>
  <si>
    <t>Outras FG</t>
  </si>
  <si>
    <t>Ptos atividade</t>
  </si>
  <si>
    <t>Numero Produção</t>
  </si>
  <si>
    <t>Número Produção</t>
  </si>
  <si>
    <t>Número Projetos</t>
  </si>
  <si>
    <t>Número Participações</t>
  </si>
  <si>
    <t>Ptos mês</t>
  </si>
  <si>
    <t>Número de meses</t>
  </si>
  <si>
    <t>Pontuação cargo</t>
  </si>
  <si>
    <t>Semestre</t>
  </si>
  <si>
    <t>Nome da disciplina</t>
  </si>
  <si>
    <t>Nº. de
Turmas</t>
  </si>
  <si>
    <t>Nº. de alunos</t>
  </si>
  <si>
    <t>Carga horária semanal</t>
  </si>
  <si>
    <t>QUADRO PONTUAÇÃO ÁREAS</t>
  </si>
  <si>
    <t>(2) O professor está obrigado ao mínimo de 8 (oito) horas semanais de aula, conforme Art. 57 da Lei nº. 9.394, de 20</t>
  </si>
  <si>
    <t xml:space="preserve">de dezembro de 1996, sendo atribuídos 5 (cinco) pontos a cada hora-aula semanal  ministrada. </t>
  </si>
  <si>
    <t>(2.1) Às horas de ensino que excederem o mínimo legal de 8 horas, respeitando o art. 4º desta resolução, e forem</t>
  </si>
  <si>
    <t xml:space="preserve"> exercidas no ensino de graduação será atribuído peso de 10 pontos por hora até o limite de 16 horas.</t>
  </si>
  <si>
    <t>Nome:</t>
  </si>
  <si>
    <t>Interstício:</t>
  </si>
  <si>
    <t>Inserir itens relacionados com: registros de práticas em salas de aula, relatos de experiências, inovações</t>
  </si>
  <si>
    <t>devidamente analisado e registrado pelo NAD.</t>
  </si>
  <si>
    <t xml:space="preserve">pedagógicas e de pesquisa, cujo o foco seja o objeto de ensino do professor (5 pts para cada produção técnica) </t>
  </si>
  <si>
    <t>(incluir apenas atividades associadas a projetos sem remuneração de pessoal)</t>
  </si>
  <si>
    <t>Coordenação de projetos de investigação e intervenção no ensino</t>
  </si>
  <si>
    <t>Participação em projetos de investigação e intervenção no ensino</t>
  </si>
  <si>
    <t>(c) 2 para cada 4 horas, limitado a 10 pontos</t>
  </si>
  <si>
    <t>Participação em reuniões institucionais, encontros, cursos e atividades convocadas e/ou ofertadas e certificadas pela Prograd, com fins ao aprimoramento e desenvolvimento do ensino.</t>
  </si>
  <si>
    <t>Curso de formação didático pedagógica interna UFES
(Mínimo 40h), sendo ofertada pela Prograd ou Progep.</t>
  </si>
  <si>
    <t>Subchefia de departamento</t>
  </si>
  <si>
    <t>Subcoordenação de colegiado</t>
  </si>
  <si>
    <t>Presidência do NDE</t>
  </si>
  <si>
    <t>Membros do NDE</t>
  </si>
  <si>
    <t>Coordenação de Estágio</t>
  </si>
  <si>
    <t>Tutoria em projetos de ensino</t>
  </si>
  <si>
    <t>(18) Os docentes que tem dispensa total de carga horária  didática prevista em  resolução da UFES, terão direito a</t>
  </si>
  <si>
    <t>08 pontos por mês de exercício no cargo. Os demais docentes terão direito a pontuação mensal proporcional à dispensa</t>
  </si>
  <si>
    <t xml:space="preserve">de carga horária prevista em resolução para o cargo que ocupa (Ex. 30h, 6pts; 20h, 4pts; 15h, 3pt/mês). </t>
  </si>
  <si>
    <t xml:space="preserve">O professores poderão  adicionar a esta pontuação os pontos referentes às demais atividades docentes. </t>
  </si>
  <si>
    <t>(19) Somente os cargos de FCC, nos casos de coordenação de curso de graduação, terão direito a 7 pontos por</t>
  </si>
  <si>
    <t xml:space="preserve"> mês de exercício no cargo, além da dispensa das 30 h de carga horária prevista em Resolução para o cargo que ocupa.</t>
  </si>
  <si>
    <t>TOTAL SEMESTRE</t>
  </si>
  <si>
    <t>Pontos/
aluno/mês</t>
  </si>
  <si>
    <t>Pontos</t>
  </si>
  <si>
    <r>
      <t xml:space="preserve">Consultoria científica </t>
    </r>
    <r>
      <rPr>
        <i/>
        <sz val="11"/>
        <color theme="1"/>
        <rFont val="Calibri"/>
        <family val="2"/>
        <scheme val="minor"/>
      </rPr>
      <t>ad hoc</t>
    </r>
    <r>
      <rPr>
        <sz val="11"/>
        <color theme="1"/>
        <rFont val="Calibri"/>
        <family val="2"/>
        <scheme val="minor"/>
      </rPr>
      <t xml:space="preserve"> em instituições governamentais, projetos, artigos científicos</t>
    </r>
  </si>
  <si>
    <r>
      <t>Vídeos/</t>
    </r>
    <r>
      <rPr>
        <i/>
        <sz val="11"/>
        <color theme="1"/>
        <rFont val="Calibri"/>
        <family val="2"/>
        <scheme val="minor"/>
      </rPr>
      <t>software</t>
    </r>
  </si>
  <si>
    <r>
      <t>(16) Cursos na área de trabalho do docente, com carga horária adequada</t>
    </r>
    <r>
      <rPr>
        <b/>
        <sz val="11"/>
        <color theme="1"/>
        <rFont val="Calibri"/>
        <family val="2"/>
        <scheme val="minor"/>
      </rPr>
      <t>.</t>
    </r>
  </si>
  <si>
    <r>
      <t xml:space="preserve">Cargos em comissão e função de confiança (exceto CD1, CD2, </t>
    </r>
    <r>
      <rPr>
        <sz val="11"/>
        <color theme="1"/>
        <rFont val="Calibri"/>
        <family val="2"/>
        <scheme val="minor"/>
      </rPr>
      <t>CD3) CD4, FG1</t>
    </r>
    <r>
      <rPr>
        <sz val="11"/>
        <color theme="1"/>
        <rFont val="Calibri"/>
        <family val="2"/>
        <scheme val="minor"/>
      </rPr>
      <t>, FG2 e FCC</t>
    </r>
  </si>
  <si>
    <t>ANEXO I DA RESOLUÇÃO Nº 52/2017 DO CEPE</t>
  </si>
  <si>
    <t>SIAPE:</t>
  </si>
  <si>
    <t>TOTAL PONTUAÇÃO OBJETIVA</t>
  </si>
  <si>
    <t>PARECER CONCLUSIVO DA COMISSÃO:</t>
  </si>
  <si>
    <t>(   ) FAVORÁVEL À PROGRESSÃO</t>
  </si>
  <si>
    <t>(   ) DESFAVORÁVEL A PROGRESSÃO (Parecer detalhado em folha anexa)</t>
  </si>
  <si>
    <t>ÁREAS</t>
  </si>
  <si>
    <t>REALIZOU AVALIAÇÃO DISCENTE NO INTERSTÍCIO (   ) SIM   (   ) NÃO</t>
  </si>
  <si>
    <r>
      <t xml:space="preserve">Relatório semestral de docente com afastamento e formalmente vinculado a programa de pós-graduação </t>
    </r>
    <r>
      <rPr>
        <i/>
        <sz val="10"/>
        <color theme="1"/>
        <rFont val="Arial"/>
        <family val="2"/>
      </rPr>
      <t xml:space="preserve">stricto sensu </t>
    </r>
    <r>
      <rPr>
        <sz val="10"/>
        <color theme="1"/>
        <rFont val="Arial"/>
        <family val="2"/>
      </rPr>
      <t xml:space="preserve">ou de pós-doutoramento avaliado e aprovado no departamento com aval do orientador </t>
    </r>
  </si>
  <si>
    <t>QUADRO DE PONTUAÇÃO - CLASSE A, B, C e D</t>
  </si>
  <si>
    <t>1 - ENSINO</t>
  </si>
  <si>
    <t>2 - ORIENTAÇÃO</t>
  </si>
  <si>
    <t>3 - PRODUÇÃO INTELECTUAL</t>
  </si>
  <si>
    <t>4 - PESQUISA E EXTENSÃO</t>
  </si>
  <si>
    <t>5 - QUALIFICAÇÃO DOCENTE</t>
  </si>
  <si>
    <t>6 - ATIVIDADES ADMINISTRATIVAS E DE REPRESENTAÇÃO</t>
  </si>
  <si>
    <t>7 - OUTRAS ATIVIDADES</t>
  </si>
  <si>
    <t>8 - SITUAÇÕES ESPECIAIS</t>
  </si>
  <si>
    <t>PONTOS</t>
  </si>
  <si>
    <t>DATA DO PARECER:</t>
  </si>
  <si>
    <t>_____/_____/_____</t>
  </si>
  <si>
    <t>ASSINATURA DOS MEMBROS DA COMISSÃO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</si>
  <si>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Ensino</t>
    </r>
  </si>
  <si>
    <t>2. Orientação de alunos (máximo 40 pontos)</t>
  </si>
  <si>
    <t xml:space="preserve">3. Produção intelectual </t>
  </si>
  <si>
    <t>3.1. Produção bibliográfica</t>
  </si>
  <si>
    <t>3.2. Produção artística</t>
  </si>
  <si>
    <t>3.3. Produção técnica</t>
  </si>
  <si>
    <t>4. Ensino, Pesquisa e Extensão</t>
  </si>
  <si>
    <t>4.1. Projetos de pesquisa e desenvolvimento tecnológico</t>
  </si>
  <si>
    <t>4.2. Extensão (12)</t>
  </si>
  <si>
    <t>4.3. Projetos de Ensino</t>
  </si>
  <si>
    <t>5. Qualificação docente (13)</t>
  </si>
  <si>
    <t xml:space="preserve">6. Atividades Administrativas e de Representação </t>
  </si>
  <si>
    <t xml:space="preserve">7. Outras atividades </t>
  </si>
  <si>
    <t xml:space="preserve">7.1 Participações em bancas, projetos, comissões e outra atividades </t>
  </si>
  <si>
    <t>7.2 Orientações de alunos que não conduzem à obtenção de créditos</t>
  </si>
  <si>
    <t>8. Situações especiais (18)</t>
  </si>
  <si>
    <t>20XX/1</t>
  </si>
  <si>
    <t>20XX/2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</si>
</sst>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4" fillId="0" borderId="2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/>
    <xf numFmtId="0" fontId="4" fillId="0" borderId="0" xfId="0" applyFont="1"/>
    <xf numFmtId="0" fontId="9" fillId="0" borderId="0" xfId="0" applyFont="1" applyAlignment="1">
      <alignment horizontal="justify" vertical="top" wrapText="1"/>
    </xf>
    <xf numFmtId="0" fontId="3" fillId="0" borderId="0" xfId="0" applyFont="1" applyAlignment="1"/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/>
    <xf numFmtId="0" fontId="1" fillId="0" borderId="0" xfId="0" applyFont="1"/>
    <xf numFmtId="0" fontId="10" fillId="0" borderId="0" xfId="0" applyFont="1"/>
    <xf numFmtId="0" fontId="1" fillId="0" borderId="0" xfId="0" applyFont="1" applyFill="1" applyBorder="1" applyAlignment="1">
      <alignment vertical="center"/>
    </xf>
    <xf numFmtId="0" fontId="10" fillId="0" borderId="20" xfId="0" applyFont="1" applyBorder="1"/>
    <xf numFmtId="0" fontId="19" fillId="0" borderId="20" xfId="0" applyFont="1" applyBorder="1"/>
    <xf numFmtId="0" fontId="19" fillId="0" borderId="0" xfId="0" applyFont="1"/>
    <xf numFmtId="164" fontId="20" fillId="2" borderId="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/>
    </xf>
    <xf numFmtId="0" fontId="19" fillId="0" borderId="3" xfId="0" applyFont="1" applyBorder="1"/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4" xfId="0" applyFont="1" applyBorder="1" applyAlignment="1">
      <alignment vertical="center"/>
    </xf>
    <xf numFmtId="164" fontId="2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0" xfId="0" applyFont="1" applyAlignment="1">
      <alignment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3" fillId="0" borderId="1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277</xdr:row>
      <xdr:rowOff>47625</xdr:rowOff>
    </xdr:from>
    <xdr:to>
      <xdr:col>7</xdr:col>
      <xdr:colOff>533928</xdr:colOff>
      <xdr:row>303</xdr:row>
      <xdr:rowOff>180974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BB8D1E-19E3-4D97-AEF3-637380ECCD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890" t="12275" r="22838" b="4079"/>
        <a:stretch/>
      </xdr:blipFill>
      <xdr:spPr>
        <a:xfrm>
          <a:off x="0" y="73837800"/>
          <a:ext cx="7668153" cy="508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3"/>
  <sheetViews>
    <sheetView tabSelected="1" zoomScaleNormal="100" workbookViewId="0">
      <selection sqref="A1:G1"/>
    </sheetView>
  </sheetViews>
  <sheetFormatPr defaultRowHeight="15" x14ac:dyDescent="0.25"/>
  <cols>
    <col min="1" max="1" width="11.140625" style="1" customWidth="1"/>
    <col min="2" max="2" width="23.42578125" style="1" customWidth="1"/>
    <col min="3" max="3" width="30" style="1" customWidth="1"/>
    <col min="4" max="4" width="10.7109375" style="1" customWidth="1"/>
    <col min="5" max="5" width="11.5703125" style="1" customWidth="1"/>
    <col min="6" max="6" width="11.140625" style="1" customWidth="1"/>
    <col min="7" max="7" width="9" style="1" customWidth="1"/>
    <col min="8" max="8" width="8.42578125" style="1" customWidth="1"/>
    <col min="9" max="16384" width="9.140625" style="1"/>
  </cols>
  <sheetData>
    <row r="1" spans="1:7" x14ac:dyDescent="0.25">
      <c r="A1" s="73" t="s">
        <v>225</v>
      </c>
      <c r="B1" s="73"/>
      <c r="C1" s="73"/>
      <c r="D1" s="73"/>
      <c r="E1" s="73"/>
      <c r="F1" s="73"/>
      <c r="G1" s="73"/>
    </row>
    <row r="2" spans="1:7" x14ac:dyDescent="0.25">
      <c r="A2" s="74" t="s">
        <v>260</v>
      </c>
      <c r="B2" s="73"/>
      <c r="C2" s="73"/>
      <c r="D2" s="73"/>
      <c r="E2" s="73"/>
      <c r="F2" s="73"/>
      <c r="G2" s="73"/>
    </row>
    <row r="3" spans="1:7" x14ac:dyDescent="0.25">
      <c r="A3" s="54" t="s">
        <v>230</v>
      </c>
      <c r="B3" s="53"/>
      <c r="D3" s="53"/>
    </row>
    <row r="4" spans="1:7" x14ac:dyDescent="0.25">
      <c r="A4" s="54" t="s">
        <v>261</v>
      </c>
      <c r="B4" s="53"/>
    </row>
    <row r="5" spans="1:7" x14ac:dyDescent="0.25">
      <c r="A5" s="54" t="s">
        <v>231</v>
      </c>
      <c r="B5" s="53"/>
    </row>
    <row r="6" spans="1:7" x14ac:dyDescent="0.25">
      <c r="B6" s="53"/>
    </row>
    <row r="7" spans="1:7" ht="15.75" thickBot="1" x14ac:dyDescent="0.3">
      <c r="A7" s="97" t="s">
        <v>282</v>
      </c>
      <c r="B7" s="97"/>
    </row>
    <row r="8" spans="1:7" ht="39" thickBot="1" x14ac:dyDescent="0.3">
      <c r="A8" s="2" t="s">
        <v>220</v>
      </c>
      <c r="B8" s="3" t="s">
        <v>0</v>
      </c>
      <c r="C8" s="3" t="s">
        <v>221</v>
      </c>
      <c r="D8" s="4" t="s">
        <v>222</v>
      </c>
      <c r="E8" s="3" t="s">
        <v>223</v>
      </c>
      <c r="F8" s="3" t="s">
        <v>224</v>
      </c>
      <c r="G8" s="5" t="s">
        <v>255</v>
      </c>
    </row>
    <row r="9" spans="1:7" ht="15" customHeight="1" x14ac:dyDescent="0.25">
      <c r="A9" s="100" t="s">
        <v>298</v>
      </c>
      <c r="B9" s="6"/>
      <c r="C9" s="7"/>
      <c r="D9" s="6"/>
      <c r="E9" s="8"/>
      <c r="F9" s="6"/>
      <c r="G9" s="9"/>
    </row>
    <row r="10" spans="1:7" x14ac:dyDescent="0.25">
      <c r="A10" s="101"/>
      <c r="B10" s="10"/>
      <c r="C10" s="11"/>
      <c r="D10" s="10"/>
      <c r="E10" s="12"/>
      <c r="F10" s="10"/>
      <c r="G10" s="13"/>
    </row>
    <row r="11" spans="1:7" ht="15.75" customHeight="1" x14ac:dyDescent="0.25">
      <c r="A11" s="101"/>
      <c r="B11" s="10"/>
      <c r="C11" s="11"/>
      <c r="D11" s="10"/>
      <c r="E11" s="12"/>
      <c r="F11" s="10"/>
      <c r="G11" s="13"/>
    </row>
    <row r="12" spans="1:7" x14ac:dyDescent="0.25">
      <c r="A12" s="102"/>
      <c r="B12" s="10"/>
      <c r="C12" s="11"/>
      <c r="D12" s="10"/>
      <c r="E12" s="12"/>
      <c r="F12" s="10"/>
      <c r="G12" s="13"/>
    </row>
    <row r="13" spans="1:7" ht="15.75" thickBot="1" x14ac:dyDescent="0.3">
      <c r="A13" s="103" t="s">
        <v>253</v>
      </c>
      <c r="B13" s="104"/>
      <c r="C13" s="104"/>
      <c r="D13" s="104"/>
      <c r="E13" s="105"/>
      <c r="F13" s="14">
        <f>SUMPRODUCT(D9:D12,F9:F12)</f>
        <v>0</v>
      </c>
      <c r="G13" s="15">
        <f>IF(F13&lt;=8,5*F13,IF(F13&lt;=16,(F13-8)*10+40,120))</f>
        <v>0</v>
      </c>
    </row>
    <row r="14" spans="1:7" x14ac:dyDescent="0.25">
      <c r="A14" s="100" t="s">
        <v>299</v>
      </c>
      <c r="B14" s="6"/>
      <c r="C14" s="7"/>
      <c r="D14" s="6"/>
      <c r="E14" s="8"/>
      <c r="F14" s="6"/>
      <c r="G14" s="9"/>
    </row>
    <row r="15" spans="1:7" x14ac:dyDescent="0.25">
      <c r="A15" s="101"/>
      <c r="B15" s="10"/>
      <c r="C15" s="11"/>
      <c r="D15" s="10"/>
      <c r="E15" s="12"/>
      <c r="F15" s="10"/>
      <c r="G15" s="13"/>
    </row>
    <row r="16" spans="1:7" x14ac:dyDescent="0.25">
      <c r="A16" s="101"/>
      <c r="B16" s="10"/>
      <c r="C16" s="69"/>
      <c r="D16" s="10"/>
      <c r="E16" s="12"/>
      <c r="F16" s="10"/>
      <c r="G16" s="13"/>
    </row>
    <row r="17" spans="1:7" x14ac:dyDescent="0.25">
      <c r="A17" s="102"/>
      <c r="B17" s="10"/>
      <c r="C17" s="11"/>
      <c r="D17" s="10"/>
      <c r="E17" s="12"/>
      <c r="F17" s="10"/>
      <c r="G17" s="13"/>
    </row>
    <row r="18" spans="1:7" ht="15.75" thickBot="1" x14ac:dyDescent="0.3">
      <c r="A18" s="103" t="s">
        <v>253</v>
      </c>
      <c r="B18" s="104"/>
      <c r="C18" s="104"/>
      <c r="D18" s="104"/>
      <c r="E18" s="105"/>
      <c r="F18" s="14">
        <f>SUMPRODUCT(D14:D17,F14:F17)</f>
        <v>0</v>
      </c>
      <c r="G18" s="15">
        <f>IF(F18&lt;=8,5*F18,IF(F18&lt;=16,(F18-8)*10+40,120))</f>
        <v>0</v>
      </c>
    </row>
    <row r="19" spans="1:7" x14ac:dyDescent="0.25">
      <c r="A19" s="100" t="s">
        <v>298</v>
      </c>
      <c r="B19" s="6"/>
      <c r="C19" s="7"/>
      <c r="D19" s="6"/>
      <c r="E19" s="8"/>
      <c r="F19" s="6"/>
      <c r="G19" s="9"/>
    </row>
    <row r="20" spans="1:7" x14ac:dyDescent="0.25">
      <c r="A20" s="101"/>
      <c r="B20" s="10"/>
      <c r="C20" s="11"/>
      <c r="D20" s="10"/>
      <c r="E20" s="12"/>
      <c r="F20" s="10"/>
      <c r="G20" s="13"/>
    </row>
    <row r="21" spans="1:7" x14ac:dyDescent="0.25">
      <c r="A21" s="101"/>
      <c r="B21" s="10"/>
      <c r="C21" s="11"/>
      <c r="D21" s="10"/>
      <c r="E21" s="12"/>
      <c r="F21" s="10"/>
      <c r="G21" s="13"/>
    </row>
    <row r="22" spans="1:7" x14ac:dyDescent="0.25">
      <c r="A22" s="102"/>
      <c r="B22" s="10"/>
      <c r="C22" s="11"/>
      <c r="D22" s="10"/>
      <c r="E22" s="12"/>
      <c r="F22" s="10"/>
      <c r="G22" s="13"/>
    </row>
    <row r="23" spans="1:7" ht="15.75" thickBot="1" x14ac:dyDescent="0.3">
      <c r="A23" s="103" t="s">
        <v>253</v>
      </c>
      <c r="B23" s="104"/>
      <c r="C23" s="104"/>
      <c r="D23" s="104"/>
      <c r="E23" s="105"/>
      <c r="F23" s="14">
        <f>SUMPRODUCT(D19:D22,F19:F22)</f>
        <v>0</v>
      </c>
      <c r="G23" s="15">
        <f>IF(F23&lt;=8,5*F23,IF(F23&lt;=16,(F23-8)*10+40,120))</f>
        <v>0</v>
      </c>
    </row>
    <row r="24" spans="1:7" x14ac:dyDescent="0.25">
      <c r="A24" s="100" t="s">
        <v>299</v>
      </c>
      <c r="B24" s="6"/>
      <c r="C24" s="7"/>
      <c r="D24" s="6"/>
      <c r="E24" s="8"/>
      <c r="F24" s="6"/>
      <c r="G24" s="9"/>
    </row>
    <row r="25" spans="1:7" x14ac:dyDescent="0.25">
      <c r="A25" s="101"/>
      <c r="B25" s="10"/>
      <c r="C25" s="11"/>
      <c r="D25" s="10"/>
      <c r="E25" s="12"/>
      <c r="F25" s="10"/>
      <c r="G25" s="13"/>
    </row>
    <row r="26" spans="1:7" x14ac:dyDescent="0.25">
      <c r="A26" s="101"/>
      <c r="B26" s="10"/>
      <c r="C26" s="11"/>
      <c r="D26" s="10"/>
      <c r="E26" s="12"/>
      <c r="F26" s="10"/>
      <c r="G26" s="13"/>
    </row>
    <row r="27" spans="1:7" x14ac:dyDescent="0.25">
      <c r="A27" s="102"/>
      <c r="B27" s="10"/>
      <c r="C27" s="69"/>
      <c r="D27" s="10"/>
      <c r="E27" s="12"/>
      <c r="F27" s="10"/>
      <c r="G27" s="13"/>
    </row>
    <row r="28" spans="1:7" ht="15.75" thickBot="1" x14ac:dyDescent="0.3">
      <c r="A28" s="103" t="s">
        <v>253</v>
      </c>
      <c r="B28" s="104"/>
      <c r="C28" s="104"/>
      <c r="D28" s="104"/>
      <c r="E28" s="105"/>
      <c r="F28" s="14">
        <f>SUMPRODUCT(D24:D27,F24:F27)</f>
        <v>0</v>
      </c>
      <c r="G28" s="15">
        <f>IF(F28&lt;=8,5*F28,IF(F28&lt;=16,(F28-8)*10+40,120))</f>
        <v>0</v>
      </c>
    </row>
    <row r="29" spans="1:7" ht="16.5" thickBot="1" x14ac:dyDescent="0.3">
      <c r="A29" s="16"/>
      <c r="B29" s="17"/>
      <c r="C29" s="17"/>
      <c r="D29" s="17"/>
      <c r="E29" s="18"/>
      <c r="F29" s="19" t="s">
        <v>20</v>
      </c>
      <c r="G29" s="20">
        <f>SUM(G9:G28)</f>
        <v>0</v>
      </c>
    </row>
    <row r="30" spans="1:7" ht="15" customHeight="1" x14ac:dyDescent="0.25">
      <c r="A30" s="98" t="s">
        <v>25</v>
      </c>
      <c r="B30" s="98"/>
      <c r="C30" s="99"/>
      <c r="D30" s="99"/>
      <c r="E30" s="99"/>
      <c r="F30" s="99"/>
      <c r="G30" s="99"/>
    </row>
    <row r="31" spans="1:7" x14ac:dyDescent="0.25">
      <c r="A31" s="21" t="s">
        <v>26</v>
      </c>
      <c r="B31" s="22"/>
    </row>
    <row r="32" spans="1:7" ht="15" customHeight="1" x14ac:dyDescent="0.25">
      <c r="A32" s="23" t="s">
        <v>226</v>
      </c>
      <c r="B32" s="23"/>
    </row>
    <row r="33" spans="1:7" ht="15" customHeight="1" x14ac:dyDescent="0.25">
      <c r="A33" s="23" t="s">
        <v>227</v>
      </c>
      <c r="B33" s="23"/>
    </row>
    <row r="34" spans="1:7" x14ac:dyDescent="0.25">
      <c r="A34" s="23" t="s">
        <v>228</v>
      </c>
      <c r="B34" s="24"/>
    </row>
    <row r="35" spans="1:7" x14ac:dyDescent="0.25">
      <c r="A35" s="23" t="s">
        <v>229</v>
      </c>
      <c r="B35" s="24"/>
    </row>
    <row r="36" spans="1:7" x14ac:dyDescent="0.25">
      <c r="A36" s="21" t="s">
        <v>27</v>
      </c>
      <c r="B36" s="22"/>
    </row>
    <row r="37" spans="1:7" s="27" customFormat="1" ht="12" x14ac:dyDescent="0.2">
      <c r="A37" s="25" t="s">
        <v>28</v>
      </c>
      <c r="B37" s="26"/>
    </row>
    <row r="38" spans="1:7" x14ac:dyDescent="0.25">
      <c r="A38" s="21" t="s">
        <v>29</v>
      </c>
      <c r="B38" s="22"/>
    </row>
    <row r="39" spans="1:7" x14ac:dyDescent="0.25">
      <c r="A39" s="21" t="s">
        <v>30</v>
      </c>
      <c r="B39" s="22"/>
    </row>
    <row r="41" spans="1:7" ht="15.75" customHeight="1" x14ac:dyDescent="0.25">
      <c r="A41" s="28" t="s">
        <v>283</v>
      </c>
      <c r="B41" s="28"/>
    </row>
    <row r="42" spans="1:7" ht="39.75" customHeight="1" x14ac:dyDescent="0.25">
      <c r="A42" s="29" t="s">
        <v>0</v>
      </c>
      <c r="B42" s="78" t="s">
        <v>1</v>
      </c>
      <c r="C42" s="78"/>
      <c r="D42" s="29" t="s">
        <v>254</v>
      </c>
      <c r="E42" s="29" t="s">
        <v>18</v>
      </c>
      <c r="F42" s="29" t="s">
        <v>19</v>
      </c>
      <c r="G42" s="30" t="s">
        <v>255</v>
      </c>
    </row>
    <row r="43" spans="1:7" ht="15" customHeight="1" x14ac:dyDescent="0.25">
      <c r="A43" s="31" t="s">
        <v>2</v>
      </c>
      <c r="B43" s="95" t="s">
        <v>3</v>
      </c>
      <c r="C43" s="95"/>
      <c r="D43" s="31">
        <v>0.5</v>
      </c>
      <c r="E43" s="68">
        <v>0</v>
      </c>
      <c r="F43" s="68">
        <v>0</v>
      </c>
      <c r="G43" s="31">
        <f t="shared" ref="G43:G50" si="0">F43*E43*D43</f>
        <v>0</v>
      </c>
    </row>
    <row r="44" spans="1:7" ht="15" customHeight="1" x14ac:dyDescent="0.25">
      <c r="A44" s="31" t="s">
        <v>4</v>
      </c>
      <c r="B44" s="95" t="s">
        <v>5</v>
      </c>
      <c r="C44" s="95"/>
      <c r="D44" s="31">
        <v>1</v>
      </c>
      <c r="E44" s="70">
        <v>0</v>
      </c>
      <c r="F44" s="70">
        <v>0</v>
      </c>
      <c r="G44" s="31">
        <f t="shared" si="0"/>
        <v>0</v>
      </c>
    </row>
    <row r="45" spans="1:7" ht="15" customHeight="1" x14ac:dyDescent="0.25">
      <c r="A45" s="31" t="s">
        <v>6</v>
      </c>
      <c r="B45" s="95" t="s">
        <v>7</v>
      </c>
      <c r="C45" s="95"/>
      <c r="D45" s="31">
        <v>0.5</v>
      </c>
      <c r="E45" s="70">
        <v>0</v>
      </c>
      <c r="F45" s="70">
        <v>0</v>
      </c>
      <c r="G45" s="31">
        <f t="shared" si="0"/>
        <v>0</v>
      </c>
    </row>
    <row r="46" spans="1:7" ht="15" customHeight="1" x14ac:dyDescent="0.25">
      <c r="A46" s="31" t="s">
        <v>8</v>
      </c>
      <c r="B46" s="95" t="s">
        <v>9</v>
      </c>
      <c r="C46" s="95"/>
      <c r="D46" s="31">
        <v>1.5</v>
      </c>
      <c r="E46" s="70">
        <v>0</v>
      </c>
      <c r="F46" s="70">
        <v>0</v>
      </c>
      <c r="G46" s="31">
        <f t="shared" si="0"/>
        <v>0</v>
      </c>
    </row>
    <row r="47" spans="1:7" ht="15" customHeight="1" x14ac:dyDescent="0.25">
      <c r="A47" s="31" t="s">
        <v>10</v>
      </c>
      <c r="B47" s="95" t="s">
        <v>11</v>
      </c>
      <c r="C47" s="95"/>
      <c r="D47" s="31">
        <v>0.5</v>
      </c>
      <c r="E47" s="70">
        <v>0</v>
      </c>
      <c r="F47" s="70">
        <v>0</v>
      </c>
      <c r="G47" s="31">
        <f t="shared" si="0"/>
        <v>0</v>
      </c>
    </row>
    <row r="48" spans="1:7" ht="15" customHeight="1" x14ac:dyDescent="0.25">
      <c r="A48" s="31" t="s">
        <v>12</v>
      </c>
      <c r="B48" s="95" t="s">
        <v>13</v>
      </c>
      <c r="C48" s="95"/>
      <c r="D48" s="31">
        <v>2</v>
      </c>
      <c r="E48" s="70">
        <v>0</v>
      </c>
      <c r="F48" s="70">
        <v>0</v>
      </c>
      <c r="G48" s="31">
        <f t="shared" si="0"/>
        <v>0</v>
      </c>
    </row>
    <row r="49" spans="1:7" ht="15" customHeight="1" x14ac:dyDescent="0.25">
      <c r="A49" s="31" t="s">
        <v>14</v>
      </c>
      <c r="B49" s="95" t="s">
        <v>15</v>
      </c>
      <c r="C49" s="95"/>
      <c r="D49" s="31">
        <v>1</v>
      </c>
      <c r="E49" s="70">
        <v>0</v>
      </c>
      <c r="F49" s="70">
        <v>0</v>
      </c>
      <c r="G49" s="31">
        <f t="shared" si="0"/>
        <v>0</v>
      </c>
    </row>
    <row r="50" spans="1:7" ht="30" customHeight="1" x14ac:dyDescent="0.25">
      <c r="A50" s="31" t="s">
        <v>16</v>
      </c>
      <c r="B50" s="95" t="s">
        <v>17</v>
      </c>
      <c r="C50" s="95"/>
      <c r="D50" s="31">
        <v>0.5</v>
      </c>
      <c r="E50" s="70">
        <v>0</v>
      </c>
      <c r="F50" s="70">
        <v>0</v>
      </c>
      <c r="G50" s="31">
        <f t="shared" si="0"/>
        <v>0</v>
      </c>
    </row>
    <row r="51" spans="1:7" x14ac:dyDescent="0.25">
      <c r="F51" s="32" t="s">
        <v>20</v>
      </c>
      <c r="G51" s="33">
        <f>IF(SUM(G43:G50)&gt;40,40,SUM(G43:G50))</f>
        <v>0</v>
      </c>
    </row>
    <row r="52" spans="1:7" x14ac:dyDescent="0.25">
      <c r="A52" s="34" t="s">
        <v>21</v>
      </c>
      <c r="B52" s="35"/>
    </row>
    <row r="53" spans="1:7" x14ac:dyDescent="0.25">
      <c r="A53" s="21" t="s">
        <v>22</v>
      </c>
      <c r="B53" s="35"/>
    </row>
    <row r="54" spans="1:7" x14ac:dyDescent="0.25">
      <c r="A54" s="21" t="s">
        <v>23</v>
      </c>
      <c r="B54" s="35"/>
    </row>
    <row r="55" spans="1:7" x14ac:dyDescent="0.25">
      <c r="A55" s="21" t="s">
        <v>24</v>
      </c>
      <c r="B55" s="35"/>
    </row>
    <row r="56" spans="1:7" x14ac:dyDescent="0.25">
      <c r="A56" s="36"/>
      <c r="B56" s="36"/>
      <c r="C56" s="37"/>
      <c r="D56" s="37"/>
      <c r="E56" s="37"/>
      <c r="F56" s="37"/>
      <c r="G56" s="37"/>
    </row>
    <row r="57" spans="1:7" x14ac:dyDescent="0.25">
      <c r="A57" s="38" t="s">
        <v>284</v>
      </c>
      <c r="B57" s="39"/>
      <c r="C57" s="40"/>
      <c r="D57" s="40"/>
      <c r="E57" s="40"/>
      <c r="F57" s="40"/>
      <c r="G57" s="40"/>
    </row>
    <row r="58" spans="1:7" x14ac:dyDescent="0.25">
      <c r="A58" s="38" t="s">
        <v>285</v>
      </c>
      <c r="B58" s="39"/>
      <c r="C58" s="40"/>
      <c r="D58" s="40"/>
      <c r="E58" s="40"/>
      <c r="F58" s="40"/>
      <c r="G58" s="40"/>
    </row>
    <row r="59" spans="1:7" ht="25.5" customHeight="1" x14ac:dyDescent="0.25">
      <c r="A59" s="29" t="s">
        <v>0</v>
      </c>
      <c r="B59" s="76" t="s">
        <v>1</v>
      </c>
      <c r="C59" s="77"/>
      <c r="D59" s="29" t="s">
        <v>212</v>
      </c>
      <c r="E59" s="76" t="s">
        <v>48</v>
      </c>
      <c r="F59" s="77"/>
      <c r="G59" s="30" t="s">
        <v>255</v>
      </c>
    </row>
    <row r="60" spans="1:7" ht="15" customHeight="1" x14ac:dyDescent="0.25">
      <c r="A60" s="31" t="s">
        <v>2</v>
      </c>
      <c r="B60" s="96" t="s">
        <v>31</v>
      </c>
      <c r="C60" s="96"/>
      <c r="D60" s="31">
        <v>40</v>
      </c>
      <c r="E60" s="71">
        <v>0</v>
      </c>
      <c r="F60" s="72"/>
      <c r="G60" s="31">
        <f t="shared" ref="G60:G76" si="1">E60*D60</f>
        <v>0</v>
      </c>
    </row>
    <row r="61" spans="1:7" ht="15" customHeight="1" x14ac:dyDescent="0.25">
      <c r="A61" s="31" t="s">
        <v>4</v>
      </c>
      <c r="B61" s="96" t="s">
        <v>32</v>
      </c>
      <c r="C61" s="96"/>
      <c r="D61" s="31">
        <v>15</v>
      </c>
      <c r="E61" s="71">
        <v>0</v>
      </c>
      <c r="F61" s="72"/>
      <c r="G61" s="31">
        <f t="shared" si="1"/>
        <v>0</v>
      </c>
    </row>
    <row r="62" spans="1:7" ht="15" customHeight="1" x14ac:dyDescent="0.25">
      <c r="A62" s="31" t="s">
        <v>6</v>
      </c>
      <c r="B62" s="96" t="s">
        <v>33</v>
      </c>
      <c r="C62" s="96"/>
      <c r="D62" s="31">
        <v>5</v>
      </c>
      <c r="E62" s="71">
        <v>0</v>
      </c>
      <c r="F62" s="72"/>
      <c r="G62" s="31">
        <f t="shared" si="1"/>
        <v>0</v>
      </c>
    </row>
    <row r="63" spans="1:7" ht="15" customHeight="1" x14ac:dyDescent="0.25">
      <c r="A63" s="31" t="s">
        <v>8</v>
      </c>
      <c r="B63" s="96" t="s">
        <v>34</v>
      </c>
      <c r="C63" s="96"/>
      <c r="D63" s="31">
        <v>15</v>
      </c>
      <c r="E63" s="71">
        <v>0</v>
      </c>
      <c r="F63" s="72"/>
      <c r="G63" s="31">
        <f t="shared" si="1"/>
        <v>0</v>
      </c>
    </row>
    <row r="64" spans="1:7" ht="30" customHeight="1" x14ac:dyDescent="0.25">
      <c r="A64" s="31" t="s">
        <v>10</v>
      </c>
      <c r="B64" s="96" t="s">
        <v>35</v>
      </c>
      <c r="C64" s="96"/>
      <c r="D64" s="10">
        <v>30</v>
      </c>
      <c r="E64" s="71">
        <v>0</v>
      </c>
      <c r="F64" s="72"/>
      <c r="G64" s="31">
        <f t="shared" si="1"/>
        <v>0</v>
      </c>
    </row>
    <row r="65" spans="1:7" ht="30" customHeight="1" x14ac:dyDescent="0.25">
      <c r="A65" s="31" t="s">
        <v>12</v>
      </c>
      <c r="B65" s="96" t="s">
        <v>36</v>
      </c>
      <c r="C65" s="96"/>
      <c r="D65" s="10">
        <v>30</v>
      </c>
      <c r="E65" s="71">
        <v>0</v>
      </c>
      <c r="F65" s="72"/>
      <c r="G65" s="31">
        <f t="shared" si="1"/>
        <v>0</v>
      </c>
    </row>
    <row r="66" spans="1:7" ht="15" customHeight="1" x14ac:dyDescent="0.25">
      <c r="A66" s="31" t="s">
        <v>14</v>
      </c>
      <c r="B66" s="96" t="s">
        <v>37</v>
      </c>
      <c r="C66" s="96"/>
      <c r="D66" s="31">
        <v>10</v>
      </c>
      <c r="E66" s="71">
        <v>0</v>
      </c>
      <c r="F66" s="72"/>
      <c r="G66" s="31">
        <f t="shared" si="1"/>
        <v>0</v>
      </c>
    </row>
    <row r="67" spans="1:7" ht="15" customHeight="1" x14ac:dyDescent="0.25">
      <c r="A67" s="31" t="s">
        <v>16</v>
      </c>
      <c r="B67" s="96" t="s">
        <v>38</v>
      </c>
      <c r="C67" s="96"/>
      <c r="D67" s="31">
        <v>10</v>
      </c>
      <c r="E67" s="71">
        <v>0</v>
      </c>
      <c r="F67" s="72"/>
      <c r="G67" s="31">
        <f t="shared" si="1"/>
        <v>0</v>
      </c>
    </row>
    <row r="68" spans="1:7" ht="15" customHeight="1" x14ac:dyDescent="0.25">
      <c r="A68" s="31" t="s">
        <v>58</v>
      </c>
      <c r="B68" s="96" t="s">
        <v>39</v>
      </c>
      <c r="C68" s="96"/>
      <c r="D68" s="31">
        <v>5</v>
      </c>
      <c r="E68" s="71">
        <v>0</v>
      </c>
      <c r="F68" s="72"/>
      <c r="G68" s="31">
        <f t="shared" si="1"/>
        <v>0</v>
      </c>
    </row>
    <row r="69" spans="1:7" ht="15" customHeight="1" x14ac:dyDescent="0.25">
      <c r="A69" s="31" t="s">
        <v>60</v>
      </c>
      <c r="B69" s="96" t="s">
        <v>40</v>
      </c>
      <c r="C69" s="96"/>
      <c r="D69" s="31">
        <v>5</v>
      </c>
      <c r="E69" s="71">
        <v>0</v>
      </c>
      <c r="F69" s="72"/>
      <c r="G69" s="31">
        <f t="shared" si="1"/>
        <v>0</v>
      </c>
    </row>
    <row r="70" spans="1:7" ht="15" customHeight="1" x14ac:dyDescent="0.25">
      <c r="A70" s="31" t="s">
        <v>62</v>
      </c>
      <c r="B70" s="96" t="s">
        <v>41</v>
      </c>
      <c r="C70" s="96"/>
      <c r="D70" s="31">
        <v>5</v>
      </c>
      <c r="E70" s="71">
        <v>0</v>
      </c>
      <c r="F70" s="72"/>
      <c r="G70" s="31">
        <f t="shared" si="1"/>
        <v>0</v>
      </c>
    </row>
    <row r="71" spans="1:7" ht="15" customHeight="1" x14ac:dyDescent="0.25">
      <c r="A71" s="31" t="s">
        <v>64</v>
      </c>
      <c r="B71" s="96" t="s">
        <v>42</v>
      </c>
      <c r="C71" s="96"/>
      <c r="D71" s="31">
        <v>2</v>
      </c>
      <c r="E71" s="71">
        <v>0</v>
      </c>
      <c r="F71" s="72"/>
      <c r="G71" s="31">
        <f t="shared" si="1"/>
        <v>0</v>
      </c>
    </row>
    <row r="72" spans="1:7" ht="15" customHeight="1" x14ac:dyDescent="0.25">
      <c r="A72" s="31" t="s">
        <v>66</v>
      </c>
      <c r="B72" s="96" t="s">
        <v>43</v>
      </c>
      <c r="C72" s="96"/>
      <c r="D72" s="31">
        <v>6</v>
      </c>
      <c r="E72" s="71">
        <v>0</v>
      </c>
      <c r="F72" s="72"/>
      <c r="G72" s="31">
        <f t="shared" si="1"/>
        <v>0</v>
      </c>
    </row>
    <row r="73" spans="1:7" ht="15" customHeight="1" x14ac:dyDescent="0.25">
      <c r="A73" s="31" t="s">
        <v>68</v>
      </c>
      <c r="B73" s="96" t="s">
        <v>44</v>
      </c>
      <c r="C73" s="96"/>
      <c r="D73" s="31">
        <v>4</v>
      </c>
      <c r="E73" s="71">
        <v>0</v>
      </c>
      <c r="F73" s="72"/>
      <c r="G73" s="31">
        <f t="shared" si="1"/>
        <v>0</v>
      </c>
    </row>
    <row r="74" spans="1:7" ht="30" customHeight="1" x14ac:dyDescent="0.25">
      <c r="A74" s="31" t="s">
        <v>70</v>
      </c>
      <c r="B74" s="96" t="s">
        <v>45</v>
      </c>
      <c r="C74" s="96"/>
      <c r="D74" s="31">
        <v>2</v>
      </c>
      <c r="E74" s="71">
        <v>0</v>
      </c>
      <c r="F74" s="72"/>
      <c r="G74" s="31">
        <f t="shared" si="1"/>
        <v>0</v>
      </c>
    </row>
    <row r="75" spans="1:7" ht="28.5" customHeight="1" x14ac:dyDescent="0.25">
      <c r="A75" s="31" t="s">
        <v>72</v>
      </c>
      <c r="B75" s="96" t="s">
        <v>46</v>
      </c>
      <c r="C75" s="96"/>
      <c r="D75" s="31">
        <v>4</v>
      </c>
      <c r="E75" s="71">
        <v>0</v>
      </c>
      <c r="F75" s="72"/>
      <c r="G75" s="31">
        <f t="shared" si="1"/>
        <v>0</v>
      </c>
    </row>
    <row r="76" spans="1:7" ht="28.5" customHeight="1" x14ac:dyDescent="0.25">
      <c r="A76" s="31" t="s">
        <v>74</v>
      </c>
      <c r="B76" s="96" t="s">
        <v>47</v>
      </c>
      <c r="C76" s="96"/>
      <c r="D76" s="31">
        <v>6</v>
      </c>
      <c r="E76" s="71">
        <v>0</v>
      </c>
      <c r="F76" s="72"/>
      <c r="G76" s="31">
        <f t="shared" si="1"/>
        <v>0</v>
      </c>
    </row>
    <row r="77" spans="1:7" x14ac:dyDescent="0.25">
      <c r="E77" s="87" t="s">
        <v>20</v>
      </c>
      <c r="F77" s="88"/>
      <c r="G77" s="33">
        <f>SUM(G60:G76)</f>
        <v>0</v>
      </c>
    </row>
    <row r="78" spans="1:7" x14ac:dyDescent="0.25">
      <c r="A78" s="41" t="s">
        <v>49</v>
      </c>
    </row>
    <row r="80" spans="1:7" x14ac:dyDescent="0.25">
      <c r="A80" s="93" t="s">
        <v>286</v>
      </c>
      <c r="B80" s="94"/>
    </row>
    <row r="82" spans="1:7" ht="25.5" customHeight="1" x14ac:dyDescent="0.25">
      <c r="A82" s="29" t="s">
        <v>0</v>
      </c>
      <c r="B82" s="78" t="s">
        <v>1</v>
      </c>
      <c r="C82" s="78"/>
      <c r="D82" s="29" t="s">
        <v>212</v>
      </c>
      <c r="E82" s="78" t="s">
        <v>213</v>
      </c>
      <c r="F82" s="78"/>
      <c r="G82" s="30" t="s">
        <v>255</v>
      </c>
    </row>
    <row r="83" spans="1:7" ht="30" customHeight="1" x14ac:dyDescent="0.25">
      <c r="A83" s="42" t="s">
        <v>2</v>
      </c>
      <c r="B83" s="75" t="s">
        <v>50</v>
      </c>
      <c r="C83" s="75"/>
      <c r="D83" s="31">
        <v>30</v>
      </c>
      <c r="E83" s="71">
        <v>0</v>
      </c>
      <c r="F83" s="79"/>
      <c r="G83" s="31">
        <f t="shared" ref="G83:G114" si="2">E83*D83</f>
        <v>0</v>
      </c>
    </row>
    <row r="84" spans="1:7" ht="30" customHeight="1" x14ac:dyDescent="0.25">
      <c r="A84" s="42" t="s">
        <v>4</v>
      </c>
      <c r="B84" s="75" t="s">
        <v>51</v>
      </c>
      <c r="C84" s="75"/>
      <c r="D84" s="31">
        <v>30</v>
      </c>
      <c r="E84" s="71">
        <v>0</v>
      </c>
      <c r="F84" s="79"/>
      <c r="G84" s="31">
        <f t="shared" si="2"/>
        <v>0</v>
      </c>
    </row>
    <row r="85" spans="1:7" ht="30" customHeight="1" x14ac:dyDescent="0.25">
      <c r="A85" s="42" t="s">
        <v>6</v>
      </c>
      <c r="B85" s="75" t="s">
        <v>52</v>
      </c>
      <c r="C85" s="75"/>
      <c r="D85" s="31">
        <v>10</v>
      </c>
      <c r="E85" s="71">
        <v>0</v>
      </c>
      <c r="F85" s="79"/>
      <c r="G85" s="31">
        <f t="shared" si="2"/>
        <v>0</v>
      </c>
    </row>
    <row r="86" spans="1:7" ht="30" customHeight="1" x14ac:dyDescent="0.25">
      <c r="A86" s="42" t="s">
        <v>8</v>
      </c>
      <c r="B86" s="75" t="s">
        <v>53</v>
      </c>
      <c r="C86" s="75"/>
      <c r="D86" s="31">
        <v>12</v>
      </c>
      <c r="E86" s="71">
        <v>0</v>
      </c>
      <c r="F86" s="79"/>
      <c r="G86" s="31">
        <f t="shared" si="2"/>
        <v>0</v>
      </c>
    </row>
    <row r="87" spans="1:7" ht="30" customHeight="1" x14ac:dyDescent="0.25">
      <c r="A87" s="42" t="s">
        <v>10</v>
      </c>
      <c r="B87" s="75" t="s">
        <v>54</v>
      </c>
      <c r="C87" s="75"/>
      <c r="D87" s="31">
        <v>8</v>
      </c>
      <c r="E87" s="71">
        <v>0</v>
      </c>
      <c r="F87" s="79"/>
      <c r="G87" s="31">
        <f t="shared" si="2"/>
        <v>0</v>
      </c>
    </row>
    <row r="88" spans="1:7" ht="30" customHeight="1" x14ac:dyDescent="0.25">
      <c r="A88" s="42" t="s">
        <v>12</v>
      </c>
      <c r="B88" s="75" t="s">
        <v>55</v>
      </c>
      <c r="C88" s="75"/>
      <c r="D88" s="31">
        <v>6</v>
      </c>
      <c r="E88" s="71">
        <v>0</v>
      </c>
      <c r="F88" s="79"/>
      <c r="G88" s="31">
        <f t="shared" si="2"/>
        <v>0</v>
      </c>
    </row>
    <row r="89" spans="1:7" ht="30" customHeight="1" x14ac:dyDescent="0.25">
      <c r="A89" s="42" t="s">
        <v>14</v>
      </c>
      <c r="B89" s="75" t="s">
        <v>56</v>
      </c>
      <c r="C89" s="75"/>
      <c r="D89" s="31">
        <v>10</v>
      </c>
      <c r="E89" s="71">
        <v>0</v>
      </c>
      <c r="F89" s="79"/>
      <c r="G89" s="31">
        <f t="shared" si="2"/>
        <v>0</v>
      </c>
    </row>
    <row r="90" spans="1:7" ht="15" customHeight="1" x14ac:dyDescent="0.25">
      <c r="A90" s="42" t="s">
        <v>16</v>
      </c>
      <c r="B90" s="75" t="s">
        <v>57</v>
      </c>
      <c r="C90" s="75"/>
      <c r="D90" s="31">
        <v>20</v>
      </c>
      <c r="E90" s="71">
        <v>0</v>
      </c>
      <c r="F90" s="79"/>
      <c r="G90" s="31">
        <f t="shared" si="2"/>
        <v>0</v>
      </c>
    </row>
    <row r="91" spans="1:7" ht="15" customHeight="1" x14ac:dyDescent="0.25">
      <c r="A91" s="42" t="s">
        <v>58</v>
      </c>
      <c r="B91" s="75" t="s">
        <v>59</v>
      </c>
      <c r="C91" s="75"/>
      <c r="D91" s="31">
        <v>16</v>
      </c>
      <c r="E91" s="71">
        <v>0</v>
      </c>
      <c r="F91" s="79"/>
      <c r="G91" s="31">
        <f t="shared" si="2"/>
        <v>0</v>
      </c>
    </row>
    <row r="92" spans="1:7" ht="15" customHeight="1" x14ac:dyDescent="0.25">
      <c r="A92" s="42" t="s">
        <v>60</v>
      </c>
      <c r="B92" s="75" t="s">
        <v>61</v>
      </c>
      <c r="C92" s="75"/>
      <c r="D92" s="31">
        <v>8</v>
      </c>
      <c r="E92" s="71">
        <v>0</v>
      </c>
      <c r="F92" s="79"/>
      <c r="G92" s="31">
        <f t="shared" si="2"/>
        <v>0</v>
      </c>
    </row>
    <row r="93" spans="1:7" ht="15" customHeight="1" x14ac:dyDescent="0.25">
      <c r="A93" s="42" t="s">
        <v>62</v>
      </c>
      <c r="B93" s="75" t="s">
        <v>63</v>
      </c>
      <c r="C93" s="75"/>
      <c r="D93" s="31">
        <v>4</v>
      </c>
      <c r="E93" s="71">
        <v>0</v>
      </c>
      <c r="F93" s="79"/>
      <c r="G93" s="31">
        <f t="shared" si="2"/>
        <v>0</v>
      </c>
    </row>
    <row r="94" spans="1:7" ht="45" customHeight="1" x14ac:dyDescent="0.25">
      <c r="A94" s="42" t="s">
        <v>64</v>
      </c>
      <c r="B94" s="75" t="s">
        <v>65</v>
      </c>
      <c r="C94" s="75"/>
      <c r="D94" s="31">
        <v>20</v>
      </c>
      <c r="E94" s="71">
        <v>0</v>
      </c>
      <c r="F94" s="79"/>
      <c r="G94" s="31">
        <f t="shared" si="2"/>
        <v>0</v>
      </c>
    </row>
    <row r="95" spans="1:7" ht="45" customHeight="1" x14ac:dyDescent="0.25">
      <c r="A95" s="42" t="s">
        <v>66</v>
      </c>
      <c r="B95" s="75" t="s">
        <v>67</v>
      </c>
      <c r="C95" s="75"/>
      <c r="D95" s="31">
        <v>16</v>
      </c>
      <c r="E95" s="71">
        <v>0</v>
      </c>
      <c r="F95" s="79"/>
      <c r="G95" s="31">
        <f t="shared" si="2"/>
        <v>0</v>
      </c>
    </row>
    <row r="96" spans="1:7" ht="32.25" customHeight="1" x14ac:dyDescent="0.25">
      <c r="A96" s="42" t="s">
        <v>68</v>
      </c>
      <c r="B96" s="75" t="s">
        <v>69</v>
      </c>
      <c r="C96" s="75"/>
      <c r="D96" s="31">
        <v>6</v>
      </c>
      <c r="E96" s="71">
        <v>0</v>
      </c>
      <c r="F96" s="79"/>
      <c r="G96" s="31">
        <f t="shared" si="2"/>
        <v>0</v>
      </c>
    </row>
    <row r="97" spans="1:7" ht="30" customHeight="1" x14ac:dyDescent="0.25">
      <c r="A97" s="42" t="s">
        <v>70</v>
      </c>
      <c r="B97" s="75" t="s">
        <v>71</v>
      </c>
      <c r="C97" s="75"/>
      <c r="D97" s="31">
        <v>5</v>
      </c>
      <c r="E97" s="71">
        <v>0</v>
      </c>
      <c r="F97" s="79"/>
      <c r="G97" s="31">
        <f t="shared" si="2"/>
        <v>0</v>
      </c>
    </row>
    <row r="98" spans="1:7" ht="30" customHeight="1" x14ac:dyDescent="0.25">
      <c r="A98" s="42" t="s">
        <v>72</v>
      </c>
      <c r="B98" s="75" t="s">
        <v>73</v>
      </c>
      <c r="C98" s="75"/>
      <c r="D98" s="31">
        <v>3</v>
      </c>
      <c r="E98" s="71">
        <v>0</v>
      </c>
      <c r="F98" s="79"/>
      <c r="G98" s="31">
        <f t="shared" si="2"/>
        <v>0</v>
      </c>
    </row>
    <row r="99" spans="1:7" ht="15" customHeight="1" x14ac:dyDescent="0.25">
      <c r="A99" s="42" t="s">
        <v>74</v>
      </c>
      <c r="B99" s="75" t="s">
        <v>75</v>
      </c>
      <c r="C99" s="75"/>
      <c r="D99" s="31">
        <v>2</v>
      </c>
      <c r="E99" s="71">
        <v>0</v>
      </c>
      <c r="F99" s="79"/>
      <c r="G99" s="31">
        <f t="shared" si="2"/>
        <v>0</v>
      </c>
    </row>
    <row r="100" spans="1:7" ht="30" customHeight="1" x14ac:dyDescent="0.25">
      <c r="A100" s="42" t="s">
        <v>76</v>
      </c>
      <c r="B100" s="75" t="s">
        <v>77</v>
      </c>
      <c r="C100" s="75"/>
      <c r="D100" s="31">
        <v>2</v>
      </c>
      <c r="E100" s="71">
        <v>0</v>
      </c>
      <c r="F100" s="79"/>
      <c r="G100" s="31">
        <f t="shared" si="2"/>
        <v>0</v>
      </c>
    </row>
    <row r="101" spans="1:7" ht="30" customHeight="1" x14ac:dyDescent="0.25">
      <c r="A101" s="42" t="s">
        <v>78</v>
      </c>
      <c r="B101" s="75" t="s">
        <v>79</v>
      </c>
      <c r="C101" s="75"/>
      <c r="D101" s="31">
        <v>2</v>
      </c>
      <c r="E101" s="71">
        <v>0</v>
      </c>
      <c r="F101" s="79"/>
      <c r="G101" s="31">
        <f t="shared" si="2"/>
        <v>0</v>
      </c>
    </row>
    <row r="102" spans="1:7" ht="30" customHeight="1" x14ac:dyDescent="0.25">
      <c r="A102" s="42" t="s">
        <v>80</v>
      </c>
      <c r="B102" s="75" t="s">
        <v>81</v>
      </c>
      <c r="C102" s="75"/>
      <c r="D102" s="31">
        <v>2</v>
      </c>
      <c r="E102" s="71">
        <v>0</v>
      </c>
      <c r="F102" s="79"/>
      <c r="G102" s="31">
        <f t="shared" si="2"/>
        <v>0</v>
      </c>
    </row>
    <row r="103" spans="1:7" ht="30" customHeight="1" x14ac:dyDescent="0.25">
      <c r="A103" s="42" t="s">
        <v>82</v>
      </c>
      <c r="B103" s="75" t="s">
        <v>83</v>
      </c>
      <c r="C103" s="75"/>
      <c r="D103" s="31">
        <v>6</v>
      </c>
      <c r="E103" s="71">
        <v>0</v>
      </c>
      <c r="F103" s="79"/>
      <c r="G103" s="31">
        <f t="shared" si="2"/>
        <v>0</v>
      </c>
    </row>
    <row r="104" spans="1:7" ht="30" customHeight="1" x14ac:dyDescent="0.25">
      <c r="A104" s="42" t="s">
        <v>84</v>
      </c>
      <c r="B104" s="75" t="s">
        <v>85</v>
      </c>
      <c r="C104" s="75"/>
      <c r="D104" s="31">
        <v>4</v>
      </c>
      <c r="E104" s="71">
        <v>0</v>
      </c>
      <c r="F104" s="79"/>
      <c r="G104" s="31">
        <f t="shared" si="2"/>
        <v>0</v>
      </c>
    </row>
    <row r="105" spans="1:7" ht="30" customHeight="1" x14ac:dyDescent="0.25">
      <c r="A105" s="42" t="s">
        <v>86</v>
      </c>
      <c r="B105" s="75" t="s">
        <v>87</v>
      </c>
      <c r="C105" s="75"/>
      <c r="D105" s="31">
        <v>4</v>
      </c>
      <c r="E105" s="71">
        <v>0</v>
      </c>
      <c r="F105" s="79"/>
      <c r="G105" s="31">
        <f t="shared" si="2"/>
        <v>0</v>
      </c>
    </row>
    <row r="106" spans="1:7" ht="30" customHeight="1" x14ac:dyDescent="0.25">
      <c r="A106" s="42" t="s">
        <v>88</v>
      </c>
      <c r="B106" s="75" t="s">
        <v>89</v>
      </c>
      <c r="C106" s="75"/>
      <c r="D106" s="31">
        <v>8</v>
      </c>
      <c r="E106" s="71">
        <v>0</v>
      </c>
      <c r="F106" s="79"/>
      <c r="G106" s="31">
        <f t="shared" si="2"/>
        <v>0</v>
      </c>
    </row>
    <row r="107" spans="1:7" ht="15" customHeight="1" x14ac:dyDescent="0.25">
      <c r="A107" s="42" t="s">
        <v>90</v>
      </c>
      <c r="B107" s="75" t="s">
        <v>91</v>
      </c>
      <c r="C107" s="75"/>
      <c r="D107" s="31">
        <v>15</v>
      </c>
      <c r="E107" s="71">
        <v>0</v>
      </c>
      <c r="F107" s="79"/>
      <c r="G107" s="31">
        <f t="shared" si="2"/>
        <v>0</v>
      </c>
    </row>
    <row r="108" spans="1:7" ht="15" customHeight="1" x14ac:dyDescent="0.25">
      <c r="A108" s="42" t="s">
        <v>92</v>
      </c>
      <c r="B108" s="75" t="s">
        <v>93</v>
      </c>
      <c r="C108" s="75"/>
      <c r="D108" s="31">
        <v>7</v>
      </c>
      <c r="E108" s="71">
        <v>0</v>
      </c>
      <c r="F108" s="79"/>
      <c r="G108" s="31">
        <f t="shared" si="2"/>
        <v>0</v>
      </c>
    </row>
    <row r="109" spans="1:7" ht="30" customHeight="1" x14ac:dyDescent="0.25">
      <c r="A109" s="42" t="s">
        <v>94</v>
      </c>
      <c r="B109" s="75" t="s">
        <v>95</v>
      </c>
      <c r="C109" s="75"/>
      <c r="D109" s="31">
        <v>6</v>
      </c>
      <c r="E109" s="71">
        <v>0</v>
      </c>
      <c r="F109" s="79"/>
      <c r="G109" s="31">
        <f t="shared" si="2"/>
        <v>0</v>
      </c>
    </row>
    <row r="110" spans="1:7" ht="30" customHeight="1" x14ac:dyDescent="0.25">
      <c r="A110" s="42" t="s">
        <v>96</v>
      </c>
      <c r="B110" s="75" t="s">
        <v>97</v>
      </c>
      <c r="C110" s="75"/>
      <c r="D110" s="31">
        <v>4</v>
      </c>
      <c r="E110" s="71">
        <v>0</v>
      </c>
      <c r="F110" s="79"/>
      <c r="G110" s="31">
        <f t="shared" si="2"/>
        <v>0</v>
      </c>
    </row>
    <row r="111" spans="1:7" ht="30" customHeight="1" x14ac:dyDescent="0.25">
      <c r="A111" s="42" t="s">
        <v>98</v>
      </c>
      <c r="B111" s="75" t="s">
        <v>99</v>
      </c>
      <c r="C111" s="75"/>
      <c r="D111" s="31">
        <v>2</v>
      </c>
      <c r="E111" s="71">
        <v>0</v>
      </c>
      <c r="F111" s="79"/>
      <c r="G111" s="31">
        <f t="shared" si="2"/>
        <v>0</v>
      </c>
    </row>
    <row r="112" spans="1:7" ht="30" customHeight="1" x14ac:dyDescent="0.25">
      <c r="A112" s="42" t="s">
        <v>100</v>
      </c>
      <c r="B112" s="75" t="s">
        <v>101</v>
      </c>
      <c r="C112" s="75"/>
      <c r="D112" s="31">
        <v>12</v>
      </c>
      <c r="E112" s="71">
        <v>0</v>
      </c>
      <c r="F112" s="79"/>
      <c r="G112" s="31">
        <f t="shared" si="2"/>
        <v>0</v>
      </c>
    </row>
    <row r="113" spans="1:7" ht="15" customHeight="1" x14ac:dyDescent="0.25">
      <c r="A113" s="42" t="s">
        <v>102</v>
      </c>
      <c r="B113" s="75" t="s">
        <v>103</v>
      </c>
      <c r="C113" s="75"/>
      <c r="D113" s="31">
        <v>8</v>
      </c>
      <c r="E113" s="71">
        <v>0</v>
      </c>
      <c r="F113" s="79"/>
      <c r="G113" s="31">
        <f t="shared" si="2"/>
        <v>0</v>
      </c>
    </row>
    <row r="114" spans="1:7" ht="15" customHeight="1" x14ac:dyDescent="0.25">
      <c r="A114" s="42" t="s">
        <v>104</v>
      </c>
      <c r="B114" s="75" t="s">
        <v>105</v>
      </c>
      <c r="C114" s="75"/>
      <c r="D114" s="31">
        <v>5</v>
      </c>
      <c r="E114" s="71">
        <v>0</v>
      </c>
      <c r="F114" s="79"/>
      <c r="G114" s="31">
        <f t="shared" si="2"/>
        <v>0</v>
      </c>
    </row>
    <row r="115" spans="1:7" x14ac:dyDescent="0.25">
      <c r="E115" s="87" t="s">
        <v>20</v>
      </c>
      <c r="F115" s="88"/>
      <c r="G115" s="33">
        <f>SUM(G83:G114)</f>
        <v>0</v>
      </c>
    </row>
    <row r="116" spans="1:7" x14ac:dyDescent="0.25">
      <c r="A116" s="93" t="s">
        <v>287</v>
      </c>
      <c r="B116" s="94"/>
    </row>
    <row r="117" spans="1:7" x14ac:dyDescent="0.25">
      <c r="A117" s="1" t="s">
        <v>232</v>
      </c>
      <c r="B117" s="43"/>
    </row>
    <row r="118" spans="1:7" x14ac:dyDescent="0.25">
      <c r="A118" s="1" t="s">
        <v>234</v>
      </c>
      <c r="B118" s="43"/>
    </row>
    <row r="119" spans="1:7" x14ac:dyDescent="0.25">
      <c r="A119" s="1" t="s">
        <v>233</v>
      </c>
      <c r="B119" s="43"/>
    </row>
    <row r="121" spans="1:7" ht="25.5" customHeight="1" x14ac:dyDescent="0.25">
      <c r="A121" s="29" t="s">
        <v>0</v>
      </c>
      <c r="B121" s="78" t="s">
        <v>1</v>
      </c>
      <c r="C121" s="78"/>
      <c r="D121" s="29" t="s">
        <v>212</v>
      </c>
      <c r="E121" s="78" t="s">
        <v>214</v>
      </c>
      <c r="F121" s="78"/>
      <c r="G121" s="30" t="s">
        <v>255</v>
      </c>
    </row>
    <row r="122" spans="1:7" ht="16.5" customHeight="1" x14ac:dyDescent="0.25">
      <c r="A122" s="42" t="s">
        <v>2</v>
      </c>
      <c r="B122" s="75" t="s">
        <v>106</v>
      </c>
      <c r="C122" s="75"/>
      <c r="D122" s="31">
        <v>20</v>
      </c>
      <c r="E122" s="71">
        <v>0</v>
      </c>
      <c r="F122" s="72"/>
      <c r="G122" s="31">
        <f t="shared" ref="G122:G159" si="3">E122*D122</f>
        <v>0</v>
      </c>
    </row>
    <row r="123" spans="1:7" x14ac:dyDescent="0.25">
      <c r="A123" s="42" t="s">
        <v>4</v>
      </c>
      <c r="B123" s="75" t="s">
        <v>107</v>
      </c>
      <c r="C123" s="75"/>
      <c r="D123" s="31">
        <v>20</v>
      </c>
      <c r="E123" s="71">
        <v>0</v>
      </c>
      <c r="F123" s="72"/>
      <c r="G123" s="31">
        <f t="shared" si="3"/>
        <v>0</v>
      </c>
    </row>
    <row r="124" spans="1:7" x14ac:dyDescent="0.25">
      <c r="A124" s="42" t="s">
        <v>6</v>
      </c>
      <c r="B124" s="75" t="s">
        <v>108</v>
      </c>
      <c r="C124" s="75"/>
      <c r="D124" s="31">
        <v>15</v>
      </c>
      <c r="E124" s="71">
        <v>0</v>
      </c>
      <c r="F124" s="72"/>
      <c r="G124" s="31">
        <f t="shared" si="3"/>
        <v>0</v>
      </c>
    </row>
    <row r="125" spans="1:7" x14ac:dyDescent="0.25">
      <c r="A125" s="42" t="s">
        <v>8</v>
      </c>
      <c r="B125" s="75" t="s">
        <v>109</v>
      </c>
      <c r="C125" s="75"/>
      <c r="D125" s="31">
        <v>3</v>
      </c>
      <c r="E125" s="71">
        <v>0</v>
      </c>
      <c r="F125" s="72"/>
      <c r="G125" s="31">
        <f t="shared" si="3"/>
        <v>0</v>
      </c>
    </row>
    <row r="126" spans="1:7" x14ac:dyDescent="0.25">
      <c r="A126" s="42" t="s">
        <v>10</v>
      </c>
      <c r="B126" s="75" t="s">
        <v>110</v>
      </c>
      <c r="C126" s="75"/>
      <c r="D126" s="31">
        <v>3</v>
      </c>
      <c r="E126" s="71">
        <v>0</v>
      </c>
      <c r="F126" s="72"/>
      <c r="G126" s="31">
        <f t="shared" si="3"/>
        <v>0</v>
      </c>
    </row>
    <row r="127" spans="1:7" x14ac:dyDescent="0.25">
      <c r="A127" s="42" t="s">
        <v>12</v>
      </c>
      <c r="B127" s="75" t="s">
        <v>111</v>
      </c>
      <c r="C127" s="75"/>
      <c r="D127" s="31">
        <v>2</v>
      </c>
      <c r="E127" s="71">
        <v>0</v>
      </c>
      <c r="F127" s="72"/>
      <c r="G127" s="31">
        <f t="shared" si="3"/>
        <v>0</v>
      </c>
    </row>
    <row r="128" spans="1:7" x14ac:dyDescent="0.25">
      <c r="A128" s="42" t="s">
        <v>14</v>
      </c>
      <c r="B128" s="75" t="s">
        <v>112</v>
      </c>
      <c r="C128" s="75"/>
      <c r="D128" s="31">
        <v>20</v>
      </c>
      <c r="E128" s="71">
        <v>0</v>
      </c>
      <c r="F128" s="72"/>
      <c r="G128" s="31">
        <f t="shared" si="3"/>
        <v>0</v>
      </c>
    </row>
    <row r="129" spans="1:7" ht="15" customHeight="1" x14ac:dyDescent="0.25">
      <c r="A129" s="42" t="s">
        <v>16</v>
      </c>
      <c r="B129" s="75" t="s">
        <v>113</v>
      </c>
      <c r="C129" s="75"/>
      <c r="D129" s="31">
        <v>20</v>
      </c>
      <c r="E129" s="71">
        <v>0</v>
      </c>
      <c r="F129" s="72"/>
      <c r="G129" s="31">
        <f t="shared" si="3"/>
        <v>0</v>
      </c>
    </row>
    <row r="130" spans="1:7" ht="15" customHeight="1" x14ac:dyDescent="0.25">
      <c r="A130" s="42" t="s">
        <v>58</v>
      </c>
      <c r="B130" s="75" t="s">
        <v>114</v>
      </c>
      <c r="C130" s="75"/>
      <c r="D130" s="31">
        <v>10</v>
      </c>
      <c r="E130" s="71">
        <v>0</v>
      </c>
      <c r="F130" s="72"/>
      <c r="G130" s="31">
        <f t="shared" si="3"/>
        <v>0</v>
      </c>
    </row>
    <row r="131" spans="1:7" ht="30" customHeight="1" x14ac:dyDescent="0.25">
      <c r="A131" s="42" t="s">
        <v>60</v>
      </c>
      <c r="B131" s="75" t="s">
        <v>115</v>
      </c>
      <c r="C131" s="75"/>
      <c r="D131" s="31">
        <v>20</v>
      </c>
      <c r="E131" s="71">
        <v>0</v>
      </c>
      <c r="F131" s="72"/>
      <c r="G131" s="31">
        <f t="shared" si="3"/>
        <v>0</v>
      </c>
    </row>
    <row r="132" spans="1:7" ht="30" customHeight="1" x14ac:dyDescent="0.25">
      <c r="A132" s="42" t="s">
        <v>62</v>
      </c>
      <c r="B132" s="75" t="s">
        <v>116</v>
      </c>
      <c r="C132" s="75"/>
      <c r="D132" s="31">
        <v>20</v>
      </c>
      <c r="E132" s="71">
        <v>0</v>
      </c>
      <c r="F132" s="72"/>
      <c r="G132" s="31">
        <f t="shared" si="3"/>
        <v>0</v>
      </c>
    </row>
    <row r="133" spans="1:7" ht="30" customHeight="1" x14ac:dyDescent="0.25">
      <c r="A133" s="42" t="s">
        <v>64</v>
      </c>
      <c r="B133" s="75" t="s">
        <v>117</v>
      </c>
      <c r="C133" s="75"/>
      <c r="D133" s="31">
        <v>10</v>
      </c>
      <c r="E133" s="71">
        <v>0</v>
      </c>
      <c r="F133" s="72"/>
      <c r="G133" s="31">
        <f t="shared" si="3"/>
        <v>0</v>
      </c>
    </row>
    <row r="134" spans="1:7" ht="30" customHeight="1" x14ac:dyDescent="0.25">
      <c r="A134" s="42" t="s">
        <v>66</v>
      </c>
      <c r="B134" s="75" t="s">
        <v>118</v>
      </c>
      <c r="C134" s="75"/>
      <c r="D134" s="31">
        <v>8</v>
      </c>
      <c r="E134" s="71">
        <v>0</v>
      </c>
      <c r="F134" s="72"/>
      <c r="G134" s="31">
        <f t="shared" si="3"/>
        <v>0</v>
      </c>
    </row>
    <row r="135" spans="1:7" ht="30" customHeight="1" x14ac:dyDescent="0.25">
      <c r="A135" s="42" t="s">
        <v>68</v>
      </c>
      <c r="B135" s="75" t="s">
        <v>119</v>
      </c>
      <c r="C135" s="75"/>
      <c r="D135" s="31">
        <v>8</v>
      </c>
      <c r="E135" s="71">
        <v>0</v>
      </c>
      <c r="F135" s="72"/>
      <c r="G135" s="31">
        <f t="shared" si="3"/>
        <v>0</v>
      </c>
    </row>
    <row r="136" spans="1:7" ht="30" customHeight="1" x14ac:dyDescent="0.25">
      <c r="A136" s="42" t="s">
        <v>70</v>
      </c>
      <c r="B136" s="75" t="s">
        <v>120</v>
      </c>
      <c r="C136" s="75"/>
      <c r="D136" s="31">
        <v>5</v>
      </c>
      <c r="E136" s="71">
        <v>0</v>
      </c>
      <c r="F136" s="72"/>
      <c r="G136" s="31">
        <f t="shared" si="3"/>
        <v>0</v>
      </c>
    </row>
    <row r="137" spans="1:7" ht="30" customHeight="1" x14ac:dyDescent="0.25">
      <c r="A137" s="42" t="s">
        <v>72</v>
      </c>
      <c r="B137" s="75" t="s">
        <v>256</v>
      </c>
      <c r="C137" s="75"/>
      <c r="D137" s="31">
        <v>5</v>
      </c>
      <c r="E137" s="71">
        <v>0</v>
      </c>
      <c r="F137" s="72"/>
      <c r="G137" s="31">
        <f t="shared" si="3"/>
        <v>0</v>
      </c>
    </row>
    <row r="138" spans="1:7" ht="30" customHeight="1" x14ac:dyDescent="0.25">
      <c r="A138" s="42" t="s">
        <v>74</v>
      </c>
      <c r="B138" s="75" t="s">
        <v>121</v>
      </c>
      <c r="C138" s="75"/>
      <c r="D138" s="31">
        <v>5</v>
      </c>
      <c r="E138" s="71">
        <v>0</v>
      </c>
      <c r="F138" s="72"/>
      <c r="G138" s="31">
        <f t="shared" si="3"/>
        <v>0</v>
      </c>
    </row>
    <row r="139" spans="1:7" ht="30" customHeight="1" x14ac:dyDescent="0.25">
      <c r="A139" s="42" t="s">
        <v>76</v>
      </c>
      <c r="B139" s="75" t="s">
        <v>122</v>
      </c>
      <c r="C139" s="75"/>
      <c r="D139" s="31">
        <v>5</v>
      </c>
      <c r="E139" s="71">
        <v>0</v>
      </c>
      <c r="F139" s="72"/>
      <c r="G139" s="31">
        <f t="shared" si="3"/>
        <v>0</v>
      </c>
    </row>
    <row r="140" spans="1:7" ht="30" customHeight="1" x14ac:dyDescent="0.25">
      <c r="A140" s="42" t="s">
        <v>78</v>
      </c>
      <c r="B140" s="75" t="s">
        <v>123</v>
      </c>
      <c r="C140" s="75"/>
      <c r="D140" s="31">
        <v>3</v>
      </c>
      <c r="E140" s="71">
        <v>0</v>
      </c>
      <c r="F140" s="72"/>
      <c r="G140" s="31">
        <f t="shared" si="3"/>
        <v>0</v>
      </c>
    </row>
    <row r="141" spans="1:7" ht="30" customHeight="1" x14ac:dyDescent="0.25">
      <c r="A141" s="42" t="s">
        <v>80</v>
      </c>
      <c r="B141" s="75" t="s">
        <v>124</v>
      </c>
      <c r="C141" s="75"/>
      <c r="D141" s="31">
        <v>6</v>
      </c>
      <c r="E141" s="71">
        <v>0</v>
      </c>
      <c r="F141" s="72"/>
      <c r="G141" s="31">
        <f t="shared" si="3"/>
        <v>0</v>
      </c>
    </row>
    <row r="142" spans="1:7" ht="30" customHeight="1" x14ac:dyDescent="0.25">
      <c r="A142" s="42" t="s">
        <v>82</v>
      </c>
      <c r="B142" s="75" t="s">
        <v>125</v>
      </c>
      <c r="C142" s="75"/>
      <c r="D142" s="31">
        <v>6</v>
      </c>
      <c r="E142" s="71">
        <v>0</v>
      </c>
      <c r="F142" s="72"/>
      <c r="G142" s="31">
        <f t="shared" si="3"/>
        <v>0</v>
      </c>
    </row>
    <row r="143" spans="1:7" ht="30" customHeight="1" x14ac:dyDescent="0.25">
      <c r="A143" s="42" t="s">
        <v>84</v>
      </c>
      <c r="B143" s="75" t="s">
        <v>126</v>
      </c>
      <c r="C143" s="75"/>
      <c r="D143" s="31">
        <v>5</v>
      </c>
      <c r="E143" s="71">
        <v>0</v>
      </c>
      <c r="F143" s="72"/>
      <c r="G143" s="31">
        <f t="shared" si="3"/>
        <v>0</v>
      </c>
    </row>
    <row r="144" spans="1:7" ht="30" customHeight="1" x14ac:dyDescent="0.25">
      <c r="A144" s="42" t="s">
        <v>86</v>
      </c>
      <c r="B144" s="75" t="s">
        <v>127</v>
      </c>
      <c r="C144" s="75"/>
      <c r="D144" s="31">
        <v>2</v>
      </c>
      <c r="E144" s="71">
        <v>0</v>
      </c>
      <c r="F144" s="72"/>
      <c r="G144" s="31">
        <f t="shared" si="3"/>
        <v>0</v>
      </c>
    </row>
    <row r="145" spans="1:7" ht="30" customHeight="1" x14ac:dyDescent="0.25">
      <c r="A145" s="42" t="s">
        <v>88</v>
      </c>
      <c r="B145" s="75" t="s">
        <v>128</v>
      </c>
      <c r="C145" s="75"/>
      <c r="D145" s="31">
        <v>2</v>
      </c>
      <c r="E145" s="71">
        <v>0</v>
      </c>
      <c r="F145" s="72"/>
      <c r="G145" s="31">
        <f t="shared" si="3"/>
        <v>0</v>
      </c>
    </row>
    <row r="146" spans="1:7" ht="30" customHeight="1" x14ac:dyDescent="0.25">
      <c r="A146" s="42" t="s">
        <v>90</v>
      </c>
      <c r="B146" s="75" t="s">
        <v>129</v>
      </c>
      <c r="C146" s="75"/>
      <c r="D146" s="31">
        <v>20</v>
      </c>
      <c r="E146" s="71">
        <v>0</v>
      </c>
      <c r="F146" s="72"/>
      <c r="G146" s="31">
        <f t="shared" si="3"/>
        <v>0</v>
      </c>
    </row>
    <row r="147" spans="1:7" ht="30" customHeight="1" x14ac:dyDescent="0.25">
      <c r="A147" s="42" t="s">
        <v>92</v>
      </c>
      <c r="B147" s="75" t="s">
        <v>130</v>
      </c>
      <c r="C147" s="75"/>
      <c r="D147" s="31">
        <v>20</v>
      </c>
      <c r="E147" s="71">
        <v>0</v>
      </c>
      <c r="F147" s="72"/>
      <c r="G147" s="31">
        <f t="shared" si="3"/>
        <v>0</v>
      </c>
    </row>
    <row r="148" spans="1:7" ht="30" customHeight="1" x14ac:dyDescent="0.25">
      <c r="A148" s="42" t="s">
        <v>94</v>
      </c>
      <c r="B148" s="75" t="s">
        <v>131</v>
      </c>
      <c r="C148" s="75"/>
      <c r="D148" s="31">
        <v>10</v>
      </c>
      <c r="E148" s="71">
        <v>0</v>
      </c>
      <c r="F148" s="72"/>
      <c r="G148" s="31">
        <f t="shared" si="3"/>
        <v>0</v>
      </c>
    </row>
    <row r="149" spans="1:7" ht="30" customHeight="1" x14ac:dyDescent="0.25">
      <c r="A149" s="42" t="s">
        <v>96</v>
      </c>
      <c r="B149" s="75" t="s">
        <v>132</v>
      </c>
      <c r="C149" s="75"/>
      <c r="D149" s="31">
        <v>2</v>
      </c>
      <c r="E149" s="71">
        <v>0</v>
      </c>
      <c r="F149" s="72"/>
      <c r="G149" s="31">
        <f t="shared" si="3"/>
        <v>0</v>
      </c>
    </row>
    <row r="150" spans="1:7" ht="15" customHeight="1" x14ac:dyDescent="0.25">
      <c r="A150" s="42" t="s">
        <v>98</v>
      </c>
      <c r="B150" s="84" t="s">
        <v>133</v>
      </c>
      <c r="C150" s="85"/>
      <c r="D150" s="31">
        <v>5</v>
      </c>
      <c r="E150" s="89">
        <v>0</v>
      </c>
      <c r="F150" s="90"/>
      <c r="G150" s="31">
        <f t="shared" si="3"/>
        <v>0</v>
      </c>
    </row>
    <row r="151" spans="1:7" ht="15" customHeight="1" x14ac:dyDescent="0.25">
      <c r="A151" s="42" t="s">
        <v>100</v>
      </c>
      <c r="B151" s="84" t="s">
        <v>257</v>
      </c>
      <c r="C151" s="85"/>
      <c r="D151" s="31">
        <v>8</v>
      </c>
      <c r="E151" s="89">
        <v>0</v>
      </c>
      <c r="F151" s="90"/>
      <c r="G151" s="31">
        <f t="shared" si="3"/>
        <v>0</v>
      </c>
    </row>
    <row r="152" spans="1:7" ht="15" customHeight="1" x14ac:dyDescent="0.25">
      <c r="A152" s="42" t="s">
        <v>102</v>
      </c>
      <c r="B152" s="84" t="s">
        <v>134</v>
      </c>
      <c r="C152" s="85"/>
      <c r="D152" s="31">
        <v>8</v>
      </c>
      <c r="E152" s="89">
        <v>0</v>
      </c>
      <c r="F152" s="90"/>
      <c r="G152" s="31">
        <f t="shared" si="3"/>
        <v>0</v>
      </c>
    </row>
    <row r="153" spans="1:7" ht="15" customHeight="1" x14ac:dyDescent="0.25">
      <c r="A153" s="42" t="s">
        <v>104</v>
      </c>
      <c r="B153" s="84" t="s">
        <v>135</v>
      </c>
      <c r="C153" s="85"/>
      <c r="D153" s="31">
        <v>25</v>
      </c>
      <c r="E153" s="89">
        <v>0</v>
      </c>
      <c r="F153" s="90"/>
      <c r="G153" s="31">
        <f t="shared" si="3"/>
        <v>0</v>
      </c>
    </row>
    <row r="154" spans="1:7" ht="15" customHeight="1" x14ac:dyDescent="0.25">
      <c r="A154" s="42" t="s">
        <v>136</v>
      </c>
      <c r="B154" s="84" t="s">
        <v>137</v>
      </c>
      <c r="C154" s="85"/>
      <c r="D154" s="31">
        <v>25</v>
      </c>
      <c r="E154" s="89">
        <v>0</v>
      </c>
      <c r="F154" s="90"/>
      <c r="G154" s="31">
        <f t="shared" si="3"/>
        <v>0</v>
      </c>
    </row>
    <row r="155" spans="1:7" ht="15" customHeight="1" x14ac:dyDescent="0.25">
      <c r="A155" s="42" t="s">
        <v>138</v>
      </c>
      <c r="B155" s="84" t="s">
        <v>139</v>
      </c>
      <c r="C155" s="85"/>
      <c r="D155" s="31">
        <v>10</v>
      </c>
      <c r="E155" s="89">
        <v>0</v>
      </c>
      <c r="F155" s="90"/>
      <c r="G155" s="31">
        <f t="shared" si="3"/>
        <v>0</v>
      </c>
    </row>
    <row r="156" spans="1:7" ht="30" customHeight="1" x14ac:dyDescent="0.25">
      <c r="A156" s="42" t="s">
        <v>140</v>
      </c>
      <c r="B156" s="75" t="s">
        <v>141</v>
      </c>
      <c r="C156" s="75"/>
      <c r="D156" s="31">
        <v>10</v>
      </c>
      <c r="E156" s="71">
        <v>0</v>
      </c>
      <c r="F156" s="72"/>
      <c r="G156" s="31">
        <f t="shared" si="3"/>
        <v>0</v>
      </c>
    </row>
    <row r="157" spans="1:7" ht="15" customHeight="1" x14ac:dyDescent="0.25">
      <c r="A157" s="42" t="s">
        <v>142</v>
      </c>
      <c r="B157" s="84" t="s">
        <v>143</v>
      </c>
      <c r="C157" s="85"/>
      <c r="D157" s="31">
        <v>5</v>
      </c>
      <c r="E157" s="89">
        <v>0</v>
      </c>
      <c r="F157" s="90"/>
      <c r="G157" s="31">
        <f t="shared" si="3"/>
        <v>0</v>
      </c>
    </row>
    <row r="158" spans="1:7" ht="15" customHeight="1" x14ac:dyDescent="0.25">
      <c r="A158" s="42" t="s">
        <v>144</v>
      </c>
      <c r="B158" s="84" t="s">
        <v>145</v>
      </c>
      <c r="C158" s="85"/>
      <c r="D158" s="31">
        <v>5</v>
      </c>
      <c r="E158" s="89">
        <v>0</v>
      </c>
      <c r="F158" s="90"/>
      <c r="G158" s="31">
        <f t="shared" si="3"/>
        <v>0</v>
      </c>
    </row>
    <row r="159" spans="1:7" ht="15" customHeight="1" x14ac:dyDescent="0.25">
      <c r="A159" s="42" t="s">
        <v>146</v>
      </c>
      <c r="B159" s="84" t="s">
        <v>147</v>
      </c>
      <c r="C159" s="85"/>
      <c r="D159" s="31">
        <v>5</v>
      </c>
      <c r="E159" s="89">
        <v>0</v>
      </c>
      <c r="F159" s="90"/>
      <c r="G159" s="31">
        <f t="shared" si="3"/>
        <v>0</v>
      </c>
    </row>
    <row r="160" spans="1:7" x14ac:dyDescent="0.25">
      <c r="E160" s="87" t="s">
        <v>20</v>
      </c>
      <c r="F160" s="88"/>
      <c r="G160" s="33">
        <f>SUM(G122:G159)</f>
        <v>0</v>
      </c>
    </row>
    <row r="161" spans="1:7" x14ac:dyDescent="0.25">
      <c r="A161" s="38" t="s">
        <v>288</v>
      </c>
    </row>
    <row r="162" spans="1:7" x14ac:dyDescent="0.25">
      <c r="A162" s="1" t="s">
        <v>235</v>
      </c>
    </row>
    <row r="163" spans="1:7" x14ac:dyDescent="0.25">
      <c r="A163" s="38" t="s">
        <v>289</v>
      </c>
    </row>
    <row r="164" spans="1:7" ht="25.5" customHeight="1" x14ac:dyDescent="0.25">
      <c r="A164" s="29" t="s">
        <v>0</v>
      </c>
      <c r="B164" s="78" t="s">
        <v>1</v>
      </c>
      <c r="C164" s="78"/>
      <c r="D164" s="29" t="s">
        <v>212</v>
      </c>
      <c r="E164" s="78" t="s">
        <v>215</v>
      </c>
      <c r="F164" s="78"/>
      <c r="G164" s="30" t="s">
        <v>255</v>
      </c>
    </row>
    <row r="165" spans="1:7" ht="15" customHeight="1" x14ac:dyDescent="0.25">
      <c r="A165" s="42" t="s">
        <v>2</v>
      </c>
      <c r="B165" s="75" t="s">
        <v>148</v>
      </c>
      <c r="C165" s="75"/>
      <c r="D165" s="42">
        <v>10</v>
      </c>
      <c r="E165" s="91">
        <v>0</v>
      </c>
      <c r="F165" s="92"/>
      <c r="G165" s="44">
        <f>E165*D165</f>
        <v>0</v>
      </c>
    </row>
    <row r="166" spans="1:7" ht="15" customHeight="1" x14ac:dyDescent="0.25">
      <c r="A166" s="42" t="s">
        <v>4</v>
      </c>
      <c r="B166" s="75" t="s">
        <v>149</v>
      </c>
      <c r="C166" s="75"/>
      <c r="D166" s="42">
        <v>5</v>
      </c>
      <c r="E166" s="91">
        <v>0</v>
      </c>
      <c r="F166" s="92"/>
      <c r="G166" s="44">
        <f>E166*D166</f>
        <v>0</v>
      </c>
    </row>
    <row r="167" spans="1:7" x14ac:dyDescent="0.25">
      <c r="E167" s="87" t="s">
        <v>20</v>
      </c>
      <c r="F167" s="88"/>
      <c r="G167" s="33">
        <f>SUM(G165:G166)</f>
        <v>0</v>
      </c>
    </row>
    <row r="168" spans="1:7" x14ac:dyDescent="0.25">
      <c r="A168" s="38" t="s">
        <v>290</v>
      </c>
    </row>
    <row r="169" spans="1:7" x14ac:dyDescent="0.25">
      <c r="A169" s="38"/>
    </row>
    <row r="170" spans="1:7" ht="25.5" customHeight="1" x14ac:dyDescent="0.25">
      <c r="A170" s="29" t="s">
        <v>0</v>
      </c>
      <c r="B170" s="78" t="s">
        <v>1</v>
      </c>
      <c r="C170" s="78"/>
      <c r="D170" s="29" t="s">
        <v>212</v>
      </c>
      <c r="E170" s="78" t="s">
        <v>216</v>
      </c>
      <c r="F170" s="78"/>
      <c r="G170" s="30" t="s">
        <v>255</v>
      </c>
    </row>
    <row r="171" spans="1:7" ht="15" customHeight="1" x14ac:dyDescent="0.25">
      <c r="A171" s="10" t="s">
        <v>2</v>
      </c>
      <c r="B171" s="83" t="s">
        <v>150</v>
      </c>
      <c r="C171" s="83"/>
      <c r="D171" s="10">
        <v>10</v>
      </c>
      <c r="E171" s="71">
        <v>0</v>
      </c>
      <c r="F171" s="72"/>
      <c r="G171" s="31">
        <f t="shared" ref="G171:G179" si="4">E171*D171</f>
        <v>0</v>
      </c>
    </row>
    <row r="172" spans="1:7" ht="15" customHeight="1" x14ac:dyDescent="0.25">
      <c r="A172" s="10" t="s">
        <v>4</v>
      </c>
      <c r="B172" s="83" t="s">
        <v>151</v>
      </c>
      <c r="C172" s="83"/>
      <c r="D172" s="10">
        <v>5</v>
      </c>
      <c r="E172" s="71">
        <v>0</v>
      </c>
      <c r="F172" s="72"/>
      <c r="G172" s="31">
        <f t="shared" si="4"/>
        <v>0</v>
      </c>
    </row>
    <row r="173" spans="1:7" ht="15" customHeight="1" x14ac:dyDescent="0.25">
      <c r="A173" s="10" t="s">
        <v>6</v>
      </c>
      <c r="B173" s="83" t="s">
        <v>152</v>
      </c>
      <c r="C173" s="83"/>
      <c r="D173" s="10">
        <v>10</v>
      </c>
      <c r="E173" s="71">
        <v>0</v>
      </c>
      <c r="F173" s="72"/>
      <c r="G173" s="31">
        <f t="shared" si="4"/>
        <v>0</v>
      </c>
    </row>
    <row r="174" spans="1:7" ht="15" customHeight="1" x14ac:dyDescent="0.25">
      <c r="A174" s="10" t="s">
        <v>8</v>
      </c>
      <c r="B174" s="83" t="s">
        <v>153</v>
      </c>
      <c r="C174" s="83"/>
      <c r="D174" s="10">
        <v>5</v>
      </c>
      <c r="E174" s="71">
        <v>0</v>
      </c>
      <c r="F174" s="72"/>
      <c r="G174" s="31">
        <f t="shared" si="4"/>
        <v>0</v>
      </c>
    </row>
    <row r="175" spans="1:7" ht="30" customHeight="1" x14ac:dyDescent="0.25">
      <c r="A175" s="10" t="s">
        <v>10</v>
      </c>
      <c r="B175" s="83" t="s">
        <v>154</v>
      </c>
      <c r="C175" s="83"/>
      <c r="D175" s="10">
        <v>5</v>
      </c>
      <c r="E175" s="71">
        <v>0</v>
      </c>
      <c r="F175" s="72"/>
      <c r="G175" s="31">
        <f t="shared" si="4"/>
        <v>0</v>
      </c>
    </row>
    <row r="176" spans="1:7" ht="30" customHeight="1" x14ac:dyDescent="0.25">
      <c r="A176" s="10" t="s">
        <v>12</v>
      </c>
      <c r="B176" s="83" t="s">
        <v>159</v>
      </c>
      <c r="C176" s="83"/>
      <c r="D176" s="10">
        <f>1.5*80/10</f>
        <v>12</v>
      </c>
      <c r="E176" s="71">
        <v>0</v>
      </c>
      <c r="F176" s="72"/>
      <c r="G176" s="31">
        <f t="shared" si="4"/>
        <v>0</v>
      </c>
    </row>
    <row r="177" spans="1:7" ht="15" customHeight="1" x14ac:dyDescent="0.25">
      <c r="A177" s="10" t="s">
        <v>14</v>
      </c>
      <c r="B177" s="83" t="s">
        <v>155</v>
      </c>
      <c r="C177" s="83"/>
      <c r="D177" s="10">
        <v>10</v>
      </c>
      <c r="E177" s="71">
        <v>0</v>
      </c>
      <c r="F177" s="72"/>
      <c r="G177" s="31">
        <f t="shared" si="4"/>
        <v>0</v>
      </c>
    </row>
    <row r="178" spans="1:7" ht="30" customHeight="1" x14ac:dyDescent="0.25">
      <c r="A178" s="10" t="s">
        <v>16</v>
      </c>
      <c r="B178" s="83" t="s">
        <v>156</v>
      </c>
      <c r="C178" s="83"/>
      <c r="D178" s="10">
        <v>5</v>
      </c>
      <c r="E178" s="71">
        <v>0</v>
      </c>
      <c r="F178" s="72"/>
      <c r="G178" s="31">
        <f t="shared" si="4"/>
        <v>0</v>
      </c>
    </row>
    <row r="179" spans="1:7" ht="30" customHeight="1" x14ac:dyDescent="0.25">
      <c r="A179" s="10" t="s">
        <v>58</v>
      </c>
      <c r="B179" s="83" t="s">
        <v>157</v>
      </c>
      <c r="C179" s="83"/>
      <c r="D179" s="10">
        <v>5</v>
      </c>
      <c r="E179" s="71">
        <v>0</v>
      </c>
      <c r="F179" s="72"/>
      <c r="G179" s="31">
        <f t="shared" si="4"/>
        <v>0</v>
      </c>
    </row>
    <row r="180" spans="1:7" x14ac:dyDescent="0.25">
      <c r="A180" s="45" t="s">
        <v>158</v>
      </c>
      <c r="B180" s="45"/>
      <c r="C180" s="22"/>
      <c r="D180" s="22"/>
      <c r="E180" s="87" t="s">
        <v>20</v>
      </c>
      <c r="F180" s="88"/>
      <c r="G180" s="33">
        <f>SUM(G171:G179)</f>
        <v>0</v>
      </c>
    </row>
    <row r="182" spans="1:7" x14ac:dyDescent="0.25">
      <c r="A182" s="38" t="s">
        <v>291</v>
      </c>
    </row>
    <row r="184" spans="1:7" ht="25.5" x14ac:dyDescent="0.25">
      <c r="A184" s="29" t="s">
        <v>0</v>
      </c>
      <c r="B184" s="78" t="s">
        <v>1</v>
      </c>
      <c r="C184" s="78"/>
      <c r="D184" s="29" t="s">
        <v>212</v>
      </c>
      <c r="E184" s="78" t="s">
        <v>216</v>
      </c>
      <c r="F184" s="78"/>
      <c r="G184" s="30" t="s">
        <v>255</v>
      </c>
    </row>
    <row r="185" spans="1:7" ht="27" customHeight="1" x14ac:dyDescent="0.25">
      <c r="A185" s="31" t="s">
        <v>2</v>
      </c>
      <c r="B185" s="83" t="s">
        <v>236</v>
      </c>
      <c r="C185" s="83"/>
      <c r="D185" s="10">
        <v>10</v>
      </c>
      <c r="E185" s="71">
        <v>0</v>
      </c>
      <c r="F185" s="72"/>
      <c r="G185" s="31">
        <f t="shared" ref="G185:G186" si="5">E185*D185</f>
        <v>0</v>
      </c>
    </row>
    <row r="186" spans="1:7" ht="15" customHeight="1" x14ac:dyDescent="0.25">
      <c r="A186" s="10" t="s">
        <v>4</v>
      </c>
      <c r="B186" s="83" t="s">
        <v>237</v>
      </c>
      <c r="C186" s="83"/>
      <c r="D186" s="10">
        <v>5</v>
      </c>
      <c r="E186" s="71">
        <v>0</v>
      </c>
      <c r="F186" s="72"/>
      <c r="G186" s="31">
        <f t="shared" si="5"/>
        <v>0</v>
      </c>
    </row>
    <row r="187" spans="1:7" ht="52.5" customHeight="1" x14ac:dyDescent="0.25">
      <c r="A187" s="31" t="s">
        <v>6</v>
      </c>
      <c r="B187" s="83" t="s">
        <v>239</v>
      </c>
      <c r="C187" s="83"/>
      <c r="D187" s="10">
        <v>2</v>
      </c>
      <c r="E187" s="71">
        <v>0</v>
      </c>
      <c r="F187" s="72"/>
      <c r="G187" s="31">
        <v>0</v>
      </c>
    </row>
    <row r="188" spans="1:7" x14ac:dyDescent="0.25">
      <c r="A188" s="45" t="s">
        <v>238</v>
      </c>
      <c r="B188" s="45"/>
      <c r="C188" s="22"/>
      <c r="D188" s="22"/>
      <c r="E188" s="87" t="s">
        <v>20</v>
      </c>
      <c r="F188" s="88"/>
      <c r="G188" s="33">
        <f>SUM(G185:G187)</f>
        <v>0</v>
      </c>
    </row>
    <row r="191" spans="1:7" x14ac:dyDescent="0.25">
      <c r="A191" s="38" t="s">
        <v>292</v>
      </c>
    </row>
    <row r="192" spans="1:7" x14ac:dyDescent="0.25">
      <c r="A192" s="38"/>
    </row>
    <row r="193" spans="1:7" ht="52.5" customHeight="1" x14ac:dyDescent="0.25">
      <c r="A193" s="29" t="s">
        <v>0</v>
      </c>
      <c r="B193" s="76" t="s">
        <v>1</v>
      </c>
      <c r="C193" s="77"/>
      <c r="D193" s="29" t="s">
        <v>212</v>
      </c>
      <c r="E193" s="76" t="s">
        <v>216</v>
      </c>
      <c r="F193" s="77"/>
      <c r="G193" s="30" t="s">
        <v>255</v>
      </c>
    </row>
    <row r="194" spans="1:7" ht="54" customHeight="1" x14ac:dyDescent="0.25">
      <c r="A194" s="31" t="s">
        <v>2</v>
      </c>
      <c r="B194" s="84" t="s">
        <v>268</v>
      </c>
      <c r="C194" s="85"/>
      <c r="D194" s="31">
        <v>60</v>
      </c>
      <c r="E194" s="89">
        <v>0</v>
      </c>
      <c r="F194" s="90"/>
      <c r="G194" s="31">
        <f>E194*D194</f>
        <v>0</v>
      </c>
    </row>
    <row r="195" spans="1:7" ht="27.75" customHeight="1" x14ac:dyDescent="0.25">
      <c r="A195" s="31" t="s">
        <v>4</v>
      </c>
      <c r="B195" s="84" t="s">
        <v>160</v>
      </c>
      <c r="C195" s="85"/>
      <c r="D195" s="31">
        <v>15</v>
      </c>
      <c r="E195" s="89">
        <v>0</v>
      </c>
      <c r="F195" s="90"/>
      <c r="G195" s="31">
        <f>E195*D195</f>
        <v>0</v>
      </c>
    </row>
    <row r="196" spans="1:7" ht="27.75" customHeight="1" x14ac:dyDescent="0.25">
      <c r="A196" s="31" t="s">
        <v>6</v>
      </c>
      <c r="B196" s="84" t="s">
        <v>161</v>
      </c>
      <c r="C196" s="85"/>
      <c r="D196" s="31">
        <v>30</v>
      </c>
      <c r="E196" s="89">
        <v>0</v>
      </c>
      <c r="F196" s="90"/>
      <c r="G196" s="31">
        <f>E196*D196</f>
        <v>0</v>
      </c>
    </row>
    <row r="197" spans="1:7" ht="29.25" customHeight="1" x14ac:dyDescent="0.25">
      <c r="A197" s="31" t="s">
        <v>8</v>
      </c>
      <c r="B197" s="84" t="s">
        <v>162</v>
      </c>
      <c r="C197" s="85"/>
      <c r="D197" s="31">
        <v>20</v>
      </c>
      <c r="E197" s="89">
        <v>0</v>
      </c>
      <c r="F197" s="90"/>
      <c r="G197" s="31">
        <f>E197*D197</f>
        <v>0</v>
      </c>
    </row>
    <row r="198" spans="1:7" ht="30" customHeight="1" x14ac:dyDescent="0.25">
      <c r="A198" s="31" t="s">
        <v>10</v>
      </c>
      <c r="B198" s="84" t="s">
        <v>240</v>
      </c>
      <c r="C198" s="85"/>
      <c r="D198" s="31">
        <v>20</v>
      </c>
      <c r="E198" s="89">
        <v>0</v>
      </c>
      <c r="F198" s="90"/>
      <c r="G198" s="31">
        <f>E198*D198</f>
        <v>0</v>
      </c>
    </row>
    <row r="199" spans="1:7" x14ac:dyDescent="0.25">
      <c r="A199" s="45" t="s">
        <v>163</v>
      </c>
      <c r="B199" s="45"/>
      <c r="C199" s="22"/>
      <c r="D199" s="22"/>
      <c r="E199" s="87" t="s">
        <v>20</v>
      </c>
      <c r="F199" s="88"/>
      <c r="G199" s="33">
        <f>SUM(G194:G198)</f>
        <v>0</v>
      </c>
    </row>
    <row r="201" spans="1:7" x14ac:dyDescent="0.25">
      <c r="A201" s="38" t="s">
        <v>293</v>
      </c>
    </row>
    <row r="202" spans="1:7" x14ac:dyDescent="0.25">
      <c r="A202" s="41" t="s">
        <v>164</v>
      </c>
    </row>
    <row r="203" spans="1:7" ht="30" customHeight="1" x14ac:dyDescent="0.25">
      <c r="A203" s="29" t="s">
        <v>0</v>
      </c>
      <c r="B203" s="78" t="s">
        <v>1</v>
      </c>
      <c r="C203" s="78"/>
      <c r="D203" s="29" t="s">
        <v>217</v>
      </c>
      <c r="E203" s="78" t="s">
        <v>218</v>
      </c>
      <c r="F203" s="78"/>
      <c r="G203" s="30" t="s">
        <v>255</v>
      </c>
    </row>
    <row r="204" spans="1:7" ht="27.75" customHeight="1" x14ac:dyDescent="0.25">
      <c r="A204" s="31" t="s">
        <v>2</v>
      </c>
      <c r="B204" s="75" t="s">
        <v>165</v>
      </c>
      <c r="C204" s="75"/>
      <c r="D204" s="31">
        <v>2</v>
      </c>
      <c r="E204" s="71">
        <v>0</v>
      </c>
      <c r="F204" s="72"/>
      <c r="G204" s="31">
        <f t="shared" ref="G204:G228" si="6">E204*D204</f>
        <v>0</v>
      </c>
    </row>
    <row r="205" spans="1:7" ht="28.5" customHeight="1" x14ac:dyDescent="0.25">
      <c r="A205" s="31" t="s">
        <v>4</v>
      </c>
      <c r="B205" s="75" t="s">
        <v>166</v>
      </c>
      <c r="C205" s="75"/>
      <c r="D205" s="31">
        <v>1</v>
      </c>
      <c r="E205" s="71">
        <v>0</v>
      </c>
      <c r="F205" s="72"/>
      <c r="G205" s="31">
        <f t="shared" si="6"/>
        <v>0</v>
      </c>
    </row>
    <row r="206" spans="1:7" ht="27.75" customHeight="1" x14ac:dyDescent="0.25">
      <c r="A206" s="31" t="s">
        <v>6</v>
      </c>
      <c r="B206" s="75" t="s">
        <v>167</v>
      </c>
      <c r="C206" s="75"/>
      <c r="D206" s="31">
        <v>2</v>
      </c>
      <c r="E206" s="71">
        <v>0</v>
      </c>
      <c r="F206" s="72"/>
      <c r="G206" s="31">
        <f t="shared" si="6"/>
        <v>0</v>
      </c>
    </row>
    <row r="207" spans="1:7" ht="27.75" customHeight="1" x14ac:dyDescent="0.25">
      <c r="A207" s="31" t="s">
        <v>8</v>
      </c>
      <c r="B207" s="75" t="s">
        <v>168</v>
      </c>
      <c r="C207" s="75"/>
      <c r="D207" s="31">
        <v>3</v>
      </c>
      <c r="E207" s="71">
        <v>0</v>
      </c>
      <c r="F207" s="72"/>
      <c r="G207" s="31">
        <f t="shared" si="6"/>
        <v>0</v>
      </c>
    </row>
    <row r="208" spans="1:7" ht="30" customHeight="1" x14ac:dyDescent="0.25">
      <c r="A208" s="31" t="s">
        <v>10</v>
      </c>
      <c r="B208" s="75" t="s">
        <v>169</v>
      </c>
      <c r="C208" s="75"/>
      <c r="D208" s="10">
        <v>3</v>
      </c>
      <c r="E208" s="71">
        <v>0</v>
      </c>
      <c r="F208" s="72"/>
      <c r="G208" s="31">
        <f t="shared" si="6"/>
        <v>0</v>
      </c>
    </row>
    <row r="209" spans="1:7" ht="30" customHeight="1" x14ac:dyDescent="0.25">
      <c r="A209" s="31" t="s">
        <v>12</v>
      </c>
      <c r="B209" s="75" t="s">
        <v>170</v>
      </c>
      <c r="C209" s="75"/>
      <c r="D209" s="10">
        <v>5</v>
      </c>
      <c r="E209" s="71">
        <v>0</v>
      </c>
      <c r="F209" s="72"/>
      <c r="G209" s="31">
        <f t="shared" si="6"/>
        <v>0</v>
      </c>
    </row>
    <row r="210" spans="1:7" ht="30" customHeight="1" x14ac:dyDescent="0.25">
      <c r="A210" s="31" t="s">
        <v>14</v>
      </c>
      <c r="B210" s="75" t="s">
        <v>171</v>
      </c>
      <c r="C210" s="75"/>
      <c r="D210" s="10">
        <v>5</v>
      </c>
      <c r="E210" s="71">
        <v>0</v>
      </c>
      <c r="F210" s="72"/>
      <c r="G210" s="31">
        <f t="shared" si="6"/>
        <v>0</v>
      </c>
    </row>
    <row r="211" spans="1:7" ht="30" customHeight="1" x14ac:dyDescent="0.25">
      <c r="A211" s="31" t="s">
        <v>16</v>
      </c>
      <c r="B211" s="75" t="s">
        <v>184</v>
      </c>
      <c r="C211" s="75"/>
      <c r="D211" s="10">
        <v>0</v>
      </c>
      <c r="E211" s="71">
        <v>0</v>
      </c>
      <c r="F211" s="72"/>
      <c r="G211" s="31">
        <f t="shared" si="6"/>
        <v>0</v>
      </c>
    </row>
    <row r="212" spans="1:7" ht="39.75" customHeight="1" x14ac:dyDescent="0.25">
      <c r="A212" s="31" t="s">
        <v>58</v>
      </c>
      <c r="B212" s="75" t="s">
        <v>172</v>
      </c>
      <c r="C212" s="75"/>
      <c r="D212" s="31">
        <v>2</v>
      </c>
      <c r="E212" s="71">
        <v>0</v>
      </c>
      <c r="F212" s="72"/>
      <c r="G212" s="31">
        <f t="shared" si="6"/>
        <v>0</v>
      </c>
    </row>
    <row r="213" spans="1:7" ht="15.75" customHeight="1" x14ac:dyDescent="0.25">
      <c r="A213" s="31" t="s">
        <v>60</v>
      </c>
      <c r="B213" s="75" t="s">
        <v>241</v>
      </c>
      <c r="C213" s="75"/>
      <c r="D213" s="31">
        <v>1</v>
      </c>
      <c r="E213" s="71">
        <v>0</v>
      </c>
      <c r="F213" s="72"/>
      <c r="G213" s="31">
        <f t="shared" si="6"/>
        <v>0</v>
      </c>
    </row>
    <row r="214" spans="1:7" ht="15.75" customHeight="1" x14ac:dyDescent="0.25">
      <c r="A214" s="31"/>
      <c r="B214" s="75" t="s">
        <v>242</v>
      </c>
      <c r="C214" s="75"/>
      <c r="D214" s="31">
        <v>2</v>
      </c>
      <c r="E214" s="71">
        <v>0</v>
      </c>
      <c r="F214" s="72"/>
      <c r="G214" s="31">
        <f t="shared" si="6"/>
        <v>0</v>
      </c>
    </row>
    <row r="215" spans="1:7" ht="15.75" customHeight="1" x14ac:dyDescent="0.25">
      <c r="A215" s="31"/>
      <c r="B215" s="75" t="s">
        <v>243</v>
      </c>
      <c r="C215" s="75"/>
      <c r="D215" s="31">
        <v>2</v>
      </c>
      <c r="E215" s="71">
        <v>0</v>
      </c>
      <c r="F215" s="72"/>
      <c r="G215" s="31">
        <f t="shared" si="6"/>
        <v>0</v>
      </c>
    </row>
    <row r="216" spans="1:7" ht="15.75" customHeight="1" x14ac:dyDescent="0.25">
      <c r="A216" s="31"/>
      <c r="B216" s="75" t="s">
        <v>244</v>
      </c>
      <c r="C216" s="75"/>
      <c r="D216" s="31">
        <v>1</v>
      </c>
      <c r="E216" s="71">
        <v>0</v>
      </c>
      <c r="F216" s="72"/>
      <c r="G216" s="31">
        <f t="shared" si="6"/>
        <v>0</v>
      </c>
    </row>
    <row r="217" spans="1:7" ht="15.75" customHeight="1" x14ac:dyDescent="0.25">
      <c r="A217" s="31"/>
      <c r="B217" s="75" t="s">
        <v>245</v>
      </c>
      <c r="C217" s="75"/>
      <c r="D217" s="31">
        <v>2</v>
      </c>
      <c r="E217" s="71">
        <v>0</v>
      </c>
      <c r="F217" s="72"/>
      <c r="G217" s="31">
        <f t="shared" si="6"/>
        <v>0</v>
      </c>
    </row>
    <row r="218" spans="1:7" x14ac:dyDescent="0.25">
      <c r="A218" s="31" t="s">
        <v>62</v>
      </c>
      <c r="B218" s="75" t="s">
        <v>173</v>
      </c>
      <c r="C218" s="75"/>
      <c r="D218" s="31">
        <v>0.5</v>
      </c>
      <c r="E218" s="71">
        <v>0</v>
      </c>
      <c r="F218" s="72"/>
      <c r="G218" s="31">
        <f t="shared" si="6"/>
        <v>0</v>
      </c>
    </row>
    <row r="219" spans="1:7" x14ac:dyDescent="0.25">
      <c r="A219" s="31" t="s">
        <v>64</v>
      </c>
      <c r="B219" s="75" t="s">
        <v>174</v>
      </c>
      <c r="C219" s="75"/>
      <c r="D219" s="31">
        <v>2</v>
      </c>
      <c r="E219" s="71">
        <v>0</v>
      </c>
      <c r="F219" s="72"/>
      <c r="G219" s="31">
        <f t="shared" si="6"/>
        <v>0</v>
      </c>
    </row>
    <row r="220" spans="1:7" ht="28.5" customHeight="1" x14ac:dyDescent="0.25">
      <c r="A220" s="31" t="s">
        <v>66</v>
      </c>
      <c r="B220" s="75" t="s">
        <v>175</v>
      </c>
      <c r="C220" s="75"/>
      <c r="D220" s="31">
        <v>1</v>
      </c>
      <c r="E220" s="71">
        <v>0</v>
      </c>
      <c r="F220" s="72"/>
      <c r="G220" s="31">
        <f t="shared" si="6"/>
        <v>0</v>
      </c>
    </row>
    <row r="221" spans="1:7" ht="27" customHeight="1" x14ac:dyDescent="0.25">
      <c r="A221" s="31" t="s">
        <v>68</v>
      </c>
      <c r="B221" s="75" t="s">
        <v>176</v>
      </c>
      <c r="C221" s="75"/>
      <c r="D221" s="31">
        <v>1</v>
      </c>
      <c r="E221" s="71">
        <v>0</v>
      </c>
      <c r="F221" s="72"/>
      <c r="G221" s="31">
        <f t="shared" si="6"/>
        <v>0</v>
      </c>
    </row>
    <row r="222" spans="1:7" ht="25.5" customHeight="1" x14ac:dyDescent="0.25">
      <c r="A222" s="10" t="s">
        <v>70</v>
      </c>
      <c r="B222" s="75" t="s">
        <v>177</v>
      </c>
      <c r="C222" s="75"/>
      <c r="D222" s="31">
        <v>1</v>
      </c>
      <c r="E222" s="71">
        <v>0</v>
      </c>
      <c r="F222" s="72"/>
      <c r="G222" s="31">
        <f t="shared" si="6"/>
        <v>0</v>
      </c>
    </row>
    <row r="223" spans="1:7" ht="15" customHeight="1" x14ac:dyDescent="0.25">
      <c r="A223" s="10" t="s">
        <v>72</v>
      </c>
      <c r="B223" s="75" t="s">
        <v>178</v>
      </c>
      <c r="C223" s="75"/>
      <c r="D223" s="31">
        <v>1</v>
      </c>
      <c r="E223" s="71">
        <v>0</v>
      </c>
      <c r="F223" s="72"/>
      <c r="G223" s="31">
        <f t="shared" si="6"/>
        <v>0</v>
      </c>
    </row>
    <row r="224" spans="1:7" ht="27" customHeight="1" x14ac:dyDescent="0.25">
      <c r="A224" s="10" t="s">
        <v>74</v>
      </c>
      <c r="B224" s="75" t="s">
        <v>179</v>
      </c>
      <c r="C224" s="75"/>
      <c r="D224" s="31">
        <v>0.5</v>
      </c>
      <c r="E224" s="71">
        <v>0</v>
      </c>
      <c r="F224" s="72"/>
      <c r="G224" s="31">
        <f t="shared" si="6"/>
        <v>0</v>
      </c>
    </row>
    <row r="225" spans="1:7" ht="30" customHeight="1" x14ac:dyDescent="0.25">
      <c r="A225" s="10" t="s">
        <v>76</v>
      </c>
      <c r="B225" s="75" t="s">
        <v>180</v>
      </c>
      <c r="C225" s="75"/>
      <c r="D225" s="31">
        <v>0.5</v>
      </c>
      <c r="E225" s="71">
        <v>0</v>
      </c>
      <c r="F225" s="72"/>
      <c r="G225" s="31">
        <f t="shared" si="6"/>
        <v>0</v>
      </c>
    </row>
    <row r="226" spans="1:7" ht="28.5" customHeight="1" x14ac:dyDescent="0.25">
      <c r="A226" s="10" t="s">
        <v>78</v>
      </c>
      <c r="B226" s="75" t="s">
        <v>181</v>
      </c>
      <c r="C226" s="75"/>
      <c r="D226" s="10">
        <v>0.5</v>
      </c>
      <c r="E226" s="71">
        <v>0</v>
      </c>
      <c r="F226" s="72"/>
      <c r="G226" s="31">
        <f t="shared" si="6"/>
        <v>0</v>
      </c>
    </row>
    <row r="227" spans="1:7" ht="39.75" customHeight="1" x14ac:dyDescent="0.25">
      <c r="A227" s="10" t="s">
        <v>80</v>
      </c>
      <c r="B227" s="75" t="s">
        <v>182</v>
      </c>
      <c r="C227" s="75"/>
      <c r="D227" s="10">
        <v>0.5</v>
      </c>
      <c r="E227" s="71">
        <v>0</v>
      </c>
      <c r="F227" s="72"/>
      <c r="G227" s="31">
        <f t="shared" si="6"/>
        <v>0</v>
      </c>
    </row>
    <row r="228" spans="1:7" ht="42.75" customHeight="1" x14ac:dyDescent="0.25">
      <c r="A228" s="10" t="s">
        <v>82</v>
      </c>
      <c r="B228" s="75" t="s">
        <v>183</v>
      </c>
      <c r="C228" s="75"/>
      <c r="D228" s="46">
        <v>0.25</v>
      </c>
      <c r="E228" s="71">
        <v>0</v>
      </c>
      <c r="F228" s="72"/>
      <c r="G228" s="31">
        <f t="shared" si="6"/>
        <v>0</v>
      </c>
    </row>
    <row r="229" spans="1:7" x14ac:dyDescent="0.25">
      <c r="A229" s="86"/>
      <c r="B229" s="86"/>
      <c r="C229" s="86"/>
      <c r="D229" s="21"/>
      <c r="E229" s="87" t="s">
        <v>20</v>
      </c>
      <c r="F229" s="88"/>
      <c r="G229" s="33">
        <f>SUM(G204:G228)</f>
        <v>0</v>
      </c>
    </row>
    <row r="230" spans="1:7" x14ac:dyDescent="0.25">
      <c r="A230" s="38" t="s">
        <v>294</v>
      </c>
    </row>
    <row r="231" spans="1:7" x14ac:dyDescent="0.25">
      <c r="A231" s="38" t="s">
        <v>295</v>
      </c>
    </row>
    <row r="232" spans="1:7" x14ac:dyDescent="0.25">
      <c r="A232" s="38"/>
    </row>
    <row r="233" spans="1:7" ht="30" customHeight="1" x14ac:dyDescent="0.25">
      <c r="A233" s="29" t="s">
        <v>0</v>
      </c>
      <c r="B233" s="78" t="s">
        <v>1</v>
      </c>
      <c r="C233" s="78"/>
      <c r="D233" s="29" t="s">
        <v>212</v>
      </c>
      <c r="E233" s="78" t="s">
        <v>216</v>
      </c>
      <c r="F233" s="78"/>
      <c r="G233" s="30" t="s">
        <v>255</v>
      </c>
    </row>
    <row r="234" spans="1:7" ht="15" customHeight="1" x14ac:dyDescent="0.25">
      <c r="A234" s="10" t="s">
        <v>2</v>
      </c>
      <c r="B234" s="75" t="s">
        <v>246</v>
      </c>
      <c r="C234" s="75"/>
      <c r="D234" s="31">
        <v>2</v>
      </c>
      <c r="E234" s="71">
        <v>0</v>
      </c>
      <c r="F234" s="72"/>
      <c r="G234" s="31">
        <f t="shared" ref="G234:G250" si="7">E234*D234</f>
        <v>0</v>
      </c>
    </row>
    <row r="235" spans="1:7" ht="27" customHeight="1" x14ac:dyDescent="0.25">
      <c r="A235" s="31" t="s">
        <v>4</v>
      </c>
      <c r="B235" s="75" t="s">
        <v>185</v>
      </c>
      <c r="C235" s="75"/>
      <c r="D235" s="31">
        <v>5</v>
      </c>
      <c r="E235" s="71">
        <v>0</v>
      </c>
      <c r="F235" s="72"/>
      <c r="G235" s="31">
        <f t="shared" si="7"/>
        <v>0</v>
      </c>
    </row>
    <row r="236" spans="1:7" ht="27" customHeight="1" x14ac:dyDescent="0.25">
      <c r="A236" s="31" t="s">
        <v>6</v>
      </c>
      <c r="B236" s="75" t="s">
        <v>186</v>
      </c>
      <c r="C236" s="75"/>
      <c r="D236" s="31">
        <v>5</v>
      </c>
      <c r="E236" s="71">
        <v>0</v>
      </c>
      <c r="F236" s="72"/>
      <c r="G236" s="31">
        <f t="shared" si="7"/>
        <v>0</v>
      </c>
    </row>
    <row r="237" spans="1:7" ht="27" customHeight="1" x14ac:dyDescent="0.25">
      <c r="A237" s="31" t="s">
        <v>8</v>
      </c>
      <c r="B237" s="75" t="s">
        <v>187</v>
      </c>
      <c r="C237" s="75"/>
      <c r="D237" s="31">
        <v>3</v>
      </c>
      <c r="E237" s="71">
        <v>0</v>
      </c>
      <c r="F237" s="72"/>
      <c r="G237" s="31">
        <f t="shared" si="7"/>
        <v>0</v>
      </c>
    </row>
    <row r="238" spans="1:7" ht="27" customHeight="1" x14ac:dyDescent="0.25">
      <c r="A238" s="31" t="s">
        <v>10</v>
      </c>
      <c r="B238" s="75" t="s">
        <v>188</v>
      </c>
      <c r="C238" s="75"/>
      <c r="D238" s="31">
        <v>4</v>
      </c>
      <c r="E238" s="71">
        <v>0</v>
      </c>
      <c r="F238" s="72"/>
      <c r="G238" s="31">
        <f t="shared" si="7"/>
        <v>0</v>
      </c>
    </row>
    <row r="239" spans="1:7" ht="27" customHeight="1" x14ac:dyDescent="0.25">
      <c r="A239" s="31" t="s">
        <v>12</v>
      </c>
      <c r="B239" s="75" t="s">
        <v>189</v>
      </c>
      <c r="C239" s="75"/>
      <c r="D239" s="31">
        <v>2</v>
      </c>
      <c r="E239" s="71">
        <v>0</v>
      </c>
      <c r="F239" s="72"/>
      <c r="G239" s="31">
        <f t="shared" si="7"/>
        <v>0</v>
      </c>
    </row>
    <row r="240" spans="1:7" ht="27" customHeight="1" x14ac:dyDescent="0.25">
      <c r="A240" s="31" t="s">
        <v>14</v>
      </c>
      <c r="B240" s="75" t="s">
        <v>190</v>
      </c>
      <c r="C240" s="75"/>
      <c r="D240" s="31">
        <v>3</v>
      </c>
      <c r="E240" s="71">
        <v>0</v>
      </c>
      <c r="F240" s="72"/>
      <c r="G240" s="31">
        <f t="shared" si="7"/>
        <v>0</v>
      </c>
    </row>
    <row r="241" spans="1:9" ht="27" customHeight="1" x14ac:dyDescent="0.25">
      <c r="A241" s="31" t="s">
        <v>16</v>
      </c>
      <c r="B241" s="75" t="s">
        <v>191</v>
      </c>
      <c r="C241" s="75"/>
      <c r="D241" s="31">
        <v>5</v>
      </c>
      <c r="E241" s="71">
        <v>0</v>
      </c>
      <c r="F241" s="72"/>
      <c r="G241" s="31">
        <f t="shared" si="7"/>
        <v>0</v>
      </c>
    </row>
    <row r="242" spans="1:9" ht="15" customHeight="1" x14ac:dyDescent="0.25">
      <c r="A242" s="10" t="s">
        <v>58</v>
      </c>
      <c r="B242" s="75" t="s">
        <v>192</v>
      </c>
      <c r="C242" s="75"/>
      <c r="D242" s="31">
        <v>4</v>
      </c>
      <c r="E242" s="71">
        <v>0</v>
      </c>
      <c r="F242" s="72"/>
      <c r="G242" s="31">
        <f t="shared" si="7"/>
        <v>0</v>
      </c>
    </row>
    <row r="243" spans="1:9" ht="15" customHeight="1" x14ac:dyDescent="0.25">
      <c r="A243" s="10" t="s">
        <v>60</v>
      </c>
      <c r="B243" s="75" t="s">
        <v>193</v>
      </c>
      <c r="C243" s="75"/>
      <c r="D243" s="31">
        <v>3</v>
      </c>
      <c r="E243" s="71">
        <v>0</v>
      </c>
      <c r="F243" s="72"/>
      <c r="G243" s="31">
        <f t="shared" si="7"/>
        <v>0</v>
      </c>
    </row>
    <row r="244" spans="1:9" ht="28.5" customHeight="1" x14ac:dyDescent="0.25">
      <c r="A244" s="31" t="s">
        <v>62</v>
      </c>
      <c r="B244" s="75" t="s">
        <v>194</v>
      </c>
      <c r="C244" s="75"/>
      <c r="D244" s="31">
        <v>1</v>
      </c>
      <c r="E244" s="71">
        <v>0</v>
      </c>
      <c r="F244" s="72"/>
      <c r="G244" s="31">
        <f t="shared" si="7"/>
        <v>0</v>
      </c>
    </row>
    <row r="245" spans="1:9" ht="28.5" customHeight="1" x14ac:dyDescent="0.25">
      <c r="A245" s="31" t="s">
        <v>64</v>
      </c>
      <c r="B245" s="75" t="s">
        <v>195</v>
      </c>
      <c r="C245" s="75"/>
      <c r="D245" s="31">
        <v>0.5</v>
      </c>
      <c r="E245" s="71">
        <v>0</v>
      </c>
      <c r="F245" s="72"/>
      <c r="G245" s="31">
        <f t="shared" si="7"/>
        <v>0</v>
      </c>
    </row>
    <row r="246" spans="1:9" ht="54" customHeight="1" x14ac:dyDescent="0.25">
      <c r="A246" s="31" t="s">
        <v>66</v>
      </c>
      <c r="B246" s="75" t="s">
        <v>196</v>
      </c>
      <c r="C246" s="75"/>
      <c r="D246" s="31">
        <v>3</v>
      </c>
      <c r="E246" s="71">
        <v>0</v>
      </c>
      <c r="F246" s="72"/>
      <c r="G246" s="31">
        <f t="shared" si="7"/>
        <v>0</v>
      </c>
    </row>
    <row r="247" spans="1:9" ht="28.5" customHeight="1" x14ac:dyDescent="0.25">
      <c r="A247" s="31" t="s">
        <v>68</v>
      </c>
      <c r="B247" s="75" t="s">
        <v>197</v>
      </c>
      <c r="C247" s="75"/>
      <c r="D247" s="31">
        <v>2</v>
      </c>
      <c r="E247" s="71">
        <v>0</v>
      </c>
      <c r="F247" s="72"/>
      <c r="G247" s="31">
        <f t="shared" si="7"/>
        <v>0</v>
      </c>
    </row>
    <row r="248" spans="1:9" ht="15" customHeight="1" x14ac:dyDescent="0.25">
      <c r="A248" s="31" t="s">
        <v>70</v>
      </c>
      <c r="B248" s="75" t="s">
        <v>198</v>
      </c>
      <c r="C248" s="75"/>
      <c r="D248" s="31">
        <v>5</v>
      </c>
      <c r="E248" s="71">
        <v>0</v>
      </c>
      <c r="F248" s="72"/>
      <c r="G248" s="31">
        <f t="shared" si="7"/>
        <v>0</v>
      </c>
    </row>
    <row r="249" spans="1:9" ht="15" customHeight="1" x14ac:dyDescent="0.25">
      <c r="A249" s="10" t="s">
        <v>72</v>
      </c>
      <c r="B249" s="75" t="s">
        <v>199</v>
      </c>
      <c r="C249" s="75"/>
      <c r="D249" s="31">
        <v>3</v>
      </c>
      <c r="E249" s="71">
        <v>0</v>
      </c>
      <c r="F249" s="72"/>
      <c r="G249" s="31">
        <f t="shared" si="7"/>
        <v>0</v>
      </c>
    </row>
    <row r="250" spans="1:9" x14ac:dyDescent="0.25">
      <c r="A250" s="31" t="s">
        <v>74</v>
      </c>
      <c r="B250" s="75" t="s">
        <v>200</v>
      </c>
      <c r="C250" s="75"/>
      <c r="D250" s="31">
        <v>2</v>
      </c>
      <c r="E250" s="71">
        <v>0</v>
      </c>
      <c r="F250" s="72"/>
      <c r="G250" s="31">
        <f t="shared" si="7"/>
        <v>0</v>
      </c>
    </row>
    <row r="251" spans="1:9" x14ac:dyDescent="0.25">
      <c r="A251" s="86" t="s">
        <v>201</v>
      </c>
      <c r="B251" s="86"/>
      <c r="C251" s="86"/>
      <c r="D251" s="21"/>
      <c r="E251" s="87" t="s">
        <v>20</v>
      </c>
      <c r="F251" s="88"/>
      <c r="G251" s="33">
        <f>SUM(G234:G250)</f>
        <v>0</v>
      </c>
    </row>
    <row r="252" spans="1:9" x14ac:dyDescent="0.25">
      <c r="A252" s="86" t="s">
        <v>202</v>
      </c>
      <c r="B252" s="86"/>
      <c r="C252" s="86"/>
      <c r="D252" s="21"/>
    </row>
    <row r="253" spans="1:9" x14ac:dyDescent="0.25">
      <c r="A253" s="21" t="s">
        <v>258</v>
      </c>
      <c r="B253" s="21"/>
      <c r="C253" s="21"/>
      <c r="D253" s="21"/>
    </row>
    <row r="255" spans="1:9" ht="18.75" customHeight="1" x14ac:dyDescent="0.25">
      <c r="A255" s="38" t="s">
        <v>296</v>
      </c>
      <c r="H255" s="47"/>
      <c r="I255" s="47"/>
    </row>
    <row r="257" spans="1:7" ht="25.5" x14ac:dyDescent="0.25">
      <c r="A257" s="29" t="s">
        <v>0</v>
      </c>
      <c r="B257" s="78" t="s">
        <v>1</v>
      </c>
      <c r="C257" s="78"/>
      <c r="D257" s="29" t="s">
        <v>203</v>
      </c>
      <c r="E257" s="29" t="s">
        <v>18</v>
      </c>
      <c r="F257" s="29" t="s">
        <v>19</v>
      </c>
      <c r="G257" s="30" t="s">
        <v>255</v>
      </c>
    </row>
    <row r="258" spans="1:7" ht="15.75" customHeight="1" x14ac:dyDescent="0.25">
      <c r="A258" s="42" t="s">
        <v>2</v>
      </c>
      <c r="B258" s="75" t="s">
        <v>204</v>
      </c>
      <c r="C258" s="75"/>
      <c r="D258" s="42">
        <v>0.3</v>
      </c>
      <c r="E258" s="70">
        <v>0</v>
      </c>
      <c r="F258" s="70">
        <v>0</v>
      </c>
      <c r="G258" s="31">
        <f>F258*E258*D258</f>
        <v>0</v>
      </c>
    </row>
    <row r="259" spans="1:7" ht="17.25" customHeight="1" x14ac:dyDescent="0.25">
      <c r="A259" s="48" t="s">
        <v>4</v>
      </c>
      <c r="B259" s="75" t="s">
        <v>205</v>
      </c>
      <c r="C259" s="75"/>
      <c r="D259" s="48">
        <v>0.1</v>
      </c>
      <c r="E259" s="31">
        <v>0</v>
      </c>
      <c r="F259" s="31">
        <v>0</v>
      </c>
      <c r="G259" s="31">
        <f>F259*E259*D259</f>
        <v>0</v>
      </c>
    </row>
    <row r="260" spans="1:7" ht="27" customHeight="1" x14ac:dyDescent="0.25">
      <c r="A260" s="31" t="s">
        <v>6</v>
      </c>
      <c r="B260" s="81" t="s">
        <v>206</v>
      </c>
      <c r="C260" s="82"/>
      <c r="D260" s="31">
        <v>0.2</v>
      </c>
      <c r="E260" s="31">
        <v>0</v>
      </c>
      <c r="F260" s="31">
        <v>0</v>
      </c>
      <c r="G260" s="31">
        <f>F260*E260*D260</f>
        <v>0</v>
      </c>
    </row>
    <row r="261" spans="1:7" x14ac:dyDescent="0.25">
      <c r="A261" s="49" t="s">
        <v>207</v>
      </c>
      <c r="E261" s="87" t="s">
        <v>20</v>
      </c>
      <c r="F261" s="88"/>
      <c r="G261" s="33">
        <f>SUM(G258:G260)</f>
        <v>0</v>
      </c>
    </row>
    <row r="263" spans="1:7" x14ac:dyDescent="0.25">
      <c r="A263" s="38" t="s">
        <v>297</v>
      </c>
    </row>
    <row r="265" spans="1:7" ht="25.5" x14ac:dyDescent="0.25">
      <c r="A265" s="50" t="s">
        <v>0</v>
      </c>
      <c r="B265" s="80" t="s">
        <v>208</v>
      </c>
      <c r="C265" s="80"/>
      <c r="D265" s="80"/>
      <c r="E265" s="29" t="s">
        <v>219</v>
      </c>
      <c r="F265" s="29" t="s">
        <v>19</v>
      </c>
      <c r="G265" s="50" t="s">
        <v>20</v>
      </c>
    </row>
    <row r="266" spans="1:7" x14ac:dyDescent="0.25">
      <c r="A266" s="42" t="s">
        <v>2</v>
      </c>
      <c r="B266" s="75" t="s">
        <v>209</v>
      </c>
      <c r="C266" s="75"/>
      <c r="D266" s="75"/>
      <c r="E266" s="31">
        <v>0</v>
      </c>
      <c r="F266" s="31">
        <v>0</v>
      </c>
      <c r="G266" s="31">
        <f>E266*F266</f>
        <v>0</v>
      </c>
    </row>
    <row r="267" spans="1:7" ht="30" customHeight="1" x14ac:dyDescent="0.25">
      <c r="A267" s="42" t="s">
        <v>4</v>
      </c>
      <c r="B267" s="75" t="s">
        <v>259</v>
      </c>
      <c r="C267" s="75"/>
      <c r="D267" s="75"/>
      <c r="E267" s="31">
        <v>0</v>
      </c>
      <c r="F267" s="31">
        <v>0</v>
      </c>
      <c r="G267" s="31">
        <f>E267*F267</f>
        <v>0</v>
      </c>
    </row>
    <row r="268" spans="1:7" x14ac:dyDescent="0.25">
      <c r="A268" s="42" t="s">
        <v>6</v>
      </c>
      <c r="B268" s="75" t="s">
        <v>210</v>
      </c>
      <c r="C268" s="75"/>
      <c r="D268" s="75"/>
      <c r="E268" s="31">
        <v>0</v>
      </c>
      <c r="F268" s="31">
        <v>0</v>
      </c>
      <c r="G268" s="31">
        <f t="shared" ref="G268:G269" si="8">E268*F268</f>
        <v>0</v>
      </c>
    </row>
    <row r="269" spans="1:7" x14ac:dyDescent="0.25">
      <c r="A269" s="42" t="s">
        <v>8</v>
      </c>
      <c r="B269" s="75" t="s">
        <v>211</v>
      </c>
      <c r="C269" s="75"/>
      <c r="D269" s="75"/>
      <c r="E269" s="31">
        <v>0</v>
      </c>
      <c r="F269" s="31">
        <v>0</v>
      </c>
      <c r="G269" s="31">
        <f t="shared" si="8"/>
        <v>0</v>
      </c>
    </row>
    <row r="270" spans="1:7" x14ac:dyDescent="0.25">
      <c r="E270" s="87" t="s">
        <v>20</v>
      </c>
      <c r="F270" s="88"/>
      <c r="G270" s="33">
        <f>SUM(G266:G269)</f>
        <v>0</v>
      </c>
    </row>
    <row r="271" spans="1:7" ht="15" customHeight="1" x14ac:dyDescent="0.25">
      <c r="A271" s="51" t="s">
        <v>247</v>
      </c>
      <c r="B271" s="52"/>
      <c r="C271" s="52"/>
      <c r="D271" s="52"/>
      <c r="E271" s="52"/>
      <c r="F271" s="52"/>
      <c r="G271" s="52"/>
    </row>
    <row r="272" spans="1:7" ht="15" customHeight="1" x14ac:dyDescent="0.25">
      <c r="A272" s="51" t="s">
        <v>248</v>
      </c>
      <c r="B272" s="52"/>
      <c r="C272" s="52"/>
      <c r="D272" s="52"/>
      <c r="E272" s="52"/>
      <c r="F272" s="52"/>
      <c r="G272" s="52"/>
    </row>
    <row r="273" spans="1:7" ht="15" customHeight="1" x14ac:dyDescent="0.25">
      <c r="A273" s="51" t="s">
        <v>249</v>
      </c>
      <c r="B273" s="52"/>
      <c r="C273" s="52"/>
      <c r="D273" s="52"/>
      <c r="E273" s="52"/>
      <c r="F273" s="52"/>
      <c r="G273" s="52"/>
    </row>
    <row r="274" spans="1:7" ht="15" customHeight="1" x14ac:dyDescent="0.25">
      <c r="A274" s="51" t="s">
        <v>250</v>
      </c>
      <c r="B274" s="52"/>
      <c r="C274" s="52"/>
      <c r="D274" s="52"/>
      <c r="E274" s="52"/>
      <c r="F274" s="52"/>
      <c r="G274" s="52"/>
    </row>
    <row r="275" spans="1:7" x14ac:dyDescent="0.25">
      <c r="A275" s="51" t="s">
        <v>251</v>
      </c>
    </row>
    <row r="276" spans="1:7" x14ac:dyDescent="0.25">
      <c r="A276" s="51" t="s">
        <v>252</v>
      </c>
    </row>
    <row r="277" spans="1:7" x14ac:dyDescent="0.25">
      <c r="A277" s="51"/>
    </row>
    <row r="278" spans="1:7" x14ac:dyDescent="0.25">
      <c r="A278" s="51"/>
    </row>
    <row r="279" spans="1:7" x14ac:dyDescent="0.25">
      <c r="A279" s="51"/>
    </row>
    <row r="280" spans="1:7" x14ac:dyDescent="0.25">
      <c r="A280" s="51"/>
    </row>
    <row r="281" spans="1:7" x14ac:dyDescent="0.25">
      <c r="A281" s="51"/>
    </row>
    <row r="282" spans="1:7" x14ac:dyDescent="0.25">
      <c r="A282" s="51"/>
    </row>
    <row r="283" spans="1:7" x14ac:dyDescent="0.25">
      <c r="A283" s="51"/>
    </row>
    <row r="284" spans="1:7" x14ac:dyDescent="0.25">
      <c r="A284" s="51"/>
    </row>
    <row r="285" spans="1:7" x14ac:dyDescent="0.25">
      <c r="A285" s="51"/>
    </row>
    <row r="286" spans="1:7" x14ac:dyDescent="0.25">
      <c r="A286" s="51"/>
    </row>
    <row r="287" spans="1:7" x14ac:dyDescent="0.25">
      <c r="A287" s="51"/>
    </row>
    <row r="288" spans="1:7" x14ac:dyDescent="0.25">
      <c r="A288" s="51"/>
    </row>
    <row r="289" spans="1:1" x14ac:dyDescent="0.25">
      <c r="A289" s="51"/>
    </row>
    <row r="290" spans="1:1" x14ac:dyDescent="0.25">
      <c r="A290" s="51"/>
    </row>
    <row r="291" spans="1:1" x14ac:dyDescent="0.25">
      <c r="A291" s="51"/>
    </row>
    <row r="292" spans="1:1" x14ac:dyDescent="0.25">
      <c r="A292" s="51"/>
    </row>
    <row r="293" spans="1:1" x14ac:dyDescent="0.25">
      <c r="A293" s="51"/>
    </row>
    <row r="294" spans="1:1" x14ac:dyDescent="0.25">
      <c r="A294" s="51"/>
    </row>
    <row r="295" spans="1:1" x14ac:dyDescent="0.25">
      <c r="A295" s="51"/>
    </row>
    <row r="296" spans="1:1" x14ac:dyDescent="0.25">
      <c r="A296" s="51"/>
    </row>
    <row r="297" spans="1:1" x14ac:dyDescent="0.25">
      <c r="A297" s="51"/>
    </row>
    <row r="298" spans="1:1" x14ac:dyDescent="0.25">
      <c r="A298" s="51"/>
    </row>
    <row r="299" spans="1:1" x14ac:dyDescent="0.25">
      <c r="A299" s="51"/>
    </row>
    <row r="300" spans="1:1" x14ac:dyDescent="0.25">
      <c r="A300" s="51"/>
    </row>
    <row r="301" spans="1:1" x14ac:dyDescent="0.25">
      <c r="A301" s="51"/>
    </row>
    <row r="302" spans="1:1" x14ac:dyDescent="0.25">
      <c r="A302" s="51"/>
    </row>
    <row r="303" spans="1:1" x14ac:dyDescent="0.25">
      <c r="A303" s="51"/>
    </row>
    <row r="304" spans="1:1" x14ac:dyDescent="0.25">
      <c r="A304" s="51"/>
    </row>
    <row r="305" spans="1:7" x14ac:dyDescent="0.25">
      <c r="A305" s="51"/>
    </row>
    <row r="306" spans="1:7" x14ac:dyDescent="0.25">
      <c r="A306" s="51"/>
    </row>
    <row r="307" spans="1:7" x14ac:dyDescent="0.25">
      <c r="A307" s="51"/>
    </row>
    <row r="308" spans="1:7" s="55" customFormat="1" ht="18.75" customHeight="1" x14ac:dyDescent="0.2">
      <c r="B308" s="106" t="s">
        <v>269</v>
      </c>
      <c r="C308" s="106"/>
      <c r="D308" s="106"/>
      <c r="E308" s="106"/>
      <c r="F308" s="106"/>
      <c r="G308" s="106"/>
    </row>
    <row r="309" spans="1:7" s="55" customFormat="1" ht="33" customHeight="1" x14ac:dyDescent="0.2">
      <c r="B309" s="110" t="s">
        <v>266</v>
      </c>
      <c r="C309" s="111"/>
      <c r="D309" s="111"/>
      <c r="E309" s="111"/>
      <c r="F309" s="112"/>
      <c r="G309" s="64" t="s">
        <v>278</v>
      </c>
    </row>
    <row r="310" spans="1:7" s="55" customFormat="1" ht="24.75" customHeight="1" x14ac:dyDescent="0.25">
      <c r="B310" s="66" t="s">
        <v>270</v>
      </c>
      <c r="C310" s="58"/>
      <c r="D310" s="58"/>
      <c r="E310" s="58"/>
      <c r="F310" s="62"/>
      <c r="G310" s="67">
        <f>G29</f>
        <v>0</v>
      </c>
    </row>
    <row r="311" spans="1:7" s="55" customFormat="1" ht="24.75" customHeight="1" x14ac:dyDescent="0.25">
      <c r="B311" s="66" t="s">
        <v>271</v>
      </c>
      <c r="C311" s="58"/>
      <c r="D311" s="58"/>
      <c r="E311" s="58"/>
      <c r="F311" s="62"/>
      <c r="G311" s="67">
        <f>G51</f>
        <v>0</v>
      </c>
    </row>
    <row r="312" spans="1:7" s="55" customFormat="1" ht="24.75" customHeight="1" x14ac:dyDescent="0.25">
      <c r="B312" s="66" t="s">
        <v>272</v>
      </c>
      <c r="C312" s="58"/>
      <c r="D312" s="58"/>
      <c r="E312" s="58"/>
      <c r="F312" s="62"/>
      <c r="G312" s="67">
        <f>G77+G115+G160</f>
        <v>0</v>
      </c>
    </row>
    <row r="313" spans="1:7" s="55" customFormat="1" ht="24.75" customHeight="1" x14ac:dyDescent="0.25">
      <c r="B313" s="66" t="s">
        <v>273</v>
      </c>
      <c r="C313" s="58"/>
      <c r="D313" s="58"/>
      <c r="E313" s="58"/>
      <c r="F313" s="62"/>
      <c r="G313" s="67">
        <f>G167+G180+G188</f>
        <v>0</v>
      </c>
    </row>
    <row r="314" spans="1:7" s="55" customFormat="1" ht="24.75" customHeight="1" x14ac:dyDescent="0.25">
      <c r="B314" s="66" t="s">
        <v>274</v>
      </c>
      <c r="C314" s="58"/>
      <c r="D314" s="58"/>
      <c r="E314" s="58"/>
      <c r="F314" s="62"/>
      <c r="G314" s="67">
        <f>G199</f>
        <v>0</v>
      </c>
    </row>
    <row r="315" spans="1:7" s="55" customFormat="1" ht="24.75" customHeight="1" x14ac:dyDescent="0.25">
      <c r="B315" s="66" t="s">
        <v>275</v>
      </c>
      <c r="C315" s="58"/>
      <c r="D315" s="58"/>
      <c r="E315" s="58"/>
      <c r="F315" s="62"/>
      <c r="G315" s="67">
        <f>G229</f>
        <v>0</v>
      </c>
    </row>
    <row r="316" spans="1:7" s="55" customFormat="1" ht="24.75" customHeight="1" x14ac:dyDescent="0.25">
      <c r="B316" s="66" t="s">
        <v>276</v>
      </c>
      <c r="C316" s="58"/>
      <c r="D316" s="58"/>
      <c r="E316" s="58"/>
      <c r="F316" s="62"/>
      <c r="G316" s="67">
        <f>G251+G261</f>
        <v>0</v>
      </c>
    </row>
    <row r="317" spans="1:7" s="55" customFormat="1" ht="24.75" customHeight="1" x14ac:dyDescent="0.25">
      <c r="B317" s="66" t="s">
        <v>277</v>
      </c>
      <c r="C317" s="58"/>
      <c r="D317" s="58"/>
      <c r="E317" s="58"/>
      <c r="F317" s="62"/>
      <c r="G317" s="67">
        <f>G270</f>
        <v>0</v>
      </c>
    </row>
    <row r="318" spans="1:7" s="55" customFormat="1" ht="24.75" customHeight="1" x14ac:dyDescent="0.2">
      <c r="B318" s="107" t="s">
        <v>262</v>
      </c>
      <c r="C318" s="108"/>
      <c r="D318" s="108"/>
      <c r="E318" s="108"/>
      <c r="F318" s="109"/>
      <c r="G318" s="60">
        <f>SUM(G310:G317)</f>
        <v>0</v>
      </c>
    </row>
    <row r="319" spans="1:7" s="55" customFormat="1" ht="24.75" customHeight="1" x14ac:dyDescent="0.25">
      <c r="B319" s="61" t="s">
        <v>267</v>
      </c>
      <c r="C319" s="58"/>
      <c r="D319" s="58"/>
      <c r="E319" s="57"/>
      <c r="F319" s="58"/>
      <c r="G319" s="62"/>
    </row>
    <row r="320" spans="1:7" s="55" customFormat="1" x14ac:dyDescent="0.25">
      <c r="B320" s="56"/>
      <c r="C320" s="53"/>
      <c r="D320" s="53"/>
    </row>
    <row r="321" spans="2:7" s="55" customFormat="1" ht="15.75" x14ac:dyDescent="0.25">
      <c r="B321" s="63" t="s">
        <v>263</v>
      </c>
      <c r="C321" s="53"/>
      <c r="D321" s="53"/>
    </row>
    <row r="322" spans="2:7" s="55" customFormat="1" ht="15.75" x14ac:dyDescent="0.25">
      <c r="B322" s="59" t="s">
        <v>264</v>
      </c>
      <c r="C322" s="53"/>
      <c r="D322" s="53"/>
    </row>
    <row r="323" spans="2:7" s="55" customFormat="1" ht="15.75" x14ac:dyDescent="0.25">
      <c r="B323" s="59" t="s">
        <v>265</v>
      </c>
      <c r="C323" s="53"/>
      <c r="D323" s="53"/>
    </row>
    <row r="324" spans="2:7" s="53" customFormat="1" x14ac:dyDescent="0.25"/>
    <row r="325" spans="2:7" s="53" customFormat="1" x14ac:dyDescent="0.25"/>
    <row r="326" spans="2:7" s="53" customFormat="1" ht="15.75" x14ac:dyDescent="0.25">
      <c r="D326" s="59"/>
      <c r="E326" s="65" t="s">
        <v>279</v>
      </c>
      <c r="F326" s="59" t="s">
        <v>280</v>
      </c>
      <c r="G326" s="59"/>
    </row>
    <row r="333" spans="2:7" ht="15.75" x14ac:dyDescent="0.25">
      <c r="C333" s="59" t="s">
        <v>281</v>
      </c>
    </row>
  </sheetData>
  <mergeCells count="363">
    <mergeCell ref="B308:G308"/>
    <mergeCell ref="B318:F318"/>
    <mergeCell ref="B309:F309"/>
    <mergeCell ref="E205:F205"/>
    <mergeCell ref="E204:F204"/>
    <mergeCell ref="A23:E23"/>
    <mergeCell ref="E199:F199"/>
    <mergeCell ref="E198:F198"/>
    <mergeCell ref="B198:C198"/>
    <mergeCell ref="E197:F197"/>
    <mergeCell ref="B197:C197"/>
    <mergeCell ref="B196:C196"/>
    <mergeCell ref="B195:C195"/>
    <mergeCell ref="B194:C194"/>
    <mergeCell ref="B60:C60"/>
    <mergeCell ref="B61:C61"/>
    <mergeCell ref="B62:C62"/>
    <mergeCell ref="B206:C206"/>
    <mergeCell ref="B207:C207"/>
    <mergeCell ref="B208:C208"/>
    <mergeCell ref="B209:C209"/>
    <mergeCell ref="B210:C210"/>
    <mergeCell ref="B211:C211"/>
    <mergeCell ref="B85:C85"/>
    <mergeCell ref="B86:C86"/>
    <mergeCell ref="B75:C75"/>
    <mergeCell ref="B76:C76"/>
    <mergeCell ref="B156:C156"/>
    <mergeCell ref="B157:C157"/>
    <mergeCell ref="B158:C158"/>
    <mergeCell ref="B159:C159"/>
    <mergeCell ref="B165:C165"/>
    <mergeCell ref="B155:C155"/>
    <mergeCell ref="B145:C145"/>
    <mergeCell ref="B146:C146"/>
    <mergeCell ref="B147:C147"/>
    <mergeCell ref="B153:C153"/>
    <mergeCell ref="B149:C149"/>
    <mergeCell ref="E206:F206"/>
    <mergeCell ref="E207:F207"/>
    <mergeCell ref="E208:F208"/>
    <mergeCell ref="E209:F209"/>
    <mergeCell ref="E210:F210"/>
    <mergeCell ref="E211:F211"/>
    <mergeCell ref="B69:C69"/>
    <mergeCell ref="B70:C70"/>
    <mergeCell ref="B71:C71"/>
    <mergeCell ref="E91:F91"/>
    <mergeCell ref="E92:F92"/>
    <mergeCell ref="E93:F93"/>
    <mergeCell ref="E94:F94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105:F105"/>
    <mergeCell ref="E106:F106"/>
    <mergeCell ref="B83:C83"/>
    <mergeCell ref="A7:B7"/>
    <mergeCell ref="A30:G30"/>
    <mergeCell ref="E59:F59"/>
    <mergeCell ref="A9:A12"/>
    <mergeCell ref="A14:A17"/>
    <mergeCell ref="A24:A27"/>
    <mergeCell ref="A13:E13"/>
    <mergeCell ref="A18:E18"/>
    <mergeCell ref="A28:E28"/>
    <mergeCell ref="B44:C44"/>
    <mergeCell ref="B42:C42"/>
    <mergeCell ref="B45:C45"/>
    <mergeCell ref="B46:C46"/>
    <mergeCell ref="B47:C47"/>
    <mergeCell ref="B48:C48"/>
    <mergeCell ref="B49:C49"/>
    <mergeCell ref="A19:A22"/>
    <mergeCell ref="B50:C50"/>
    <mergeCell ref="B63:C63"/>
    <mergeCell ref="B64:C64"/>
    <mergeCell ref="B108:C108"/>
    <mergeCell ref="E77:F77"/>
    <mergeCell ref="E103:F103"/>
    <mergeCell ref="E104:F104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97:C97"/>
    <mergeCell ref="B98:C98"/>
    <mergeCell ref="B90:C90"/>
    <mergeCell ref="B72:C72"/>
    <mergeCell ref="B73:C73"/>
    <mergeCell ref="B74:C74"/>
    <mergeCell ref="B43:C43"/>
    <mergeCell ref="B65:C65"/>
    <mergeCell ref="B66:C66"/>
    <mergeCell ref="B67:C67"/>
    <mergeCell ref="B68:C68"/>
    <mergeCell ref="E96:F96"/>
    <mergeCell ref="E86:F86"/>
    <mergeCell ref="E87:F87"/>
    <mergeCell ref="E88:F88"/>
    <mergeCell ref="E89:F89"/>
    <mergeCell ref="E90:F90"/>
    <mergeCell ref="E83:F83"/>
    <mergeCell ref="E85:F85"/>
    <mergeCell ref="E95:F95"/>
    <mergeCell ref="A80:B80"/>
    <mergeCell ref="B91:C91"/>
    <mergeCell ref="B92:C92"/>
    <mergeCell ref="B93:C93"/>
    <mergeCell ref="B94:C94"/>
    <mergeCell ref="B95:C95"/>
    <mergeCell ref="B96:C96"/>
    <mergeCell ref="B87:C87"/>
    <mergeCell ref="B88:C88"/>
    <mergeCell ref="B89:C89"/>
    <mergeCell ref="E126:F126"/>
    <mergeCell ref="E127:F127"/>
    <mergeCell ref="E128:F128"/>
    <mergeCell ref="B128:C128"/>
    <mergeCell ref="E129:F129"/>
    <mergeCell ref="E109:F109"/>
    <mergeCell ref="E110:F110"/>
    <mergeCell ref="E111:F111"/>
    <mergeCell ref="E112:F112"/>
    <mergeCell ref="E113:F113"/>
    <mergeCell ref="E114:F114"/>
    <mergeCell ref="E115:F115"/>
    <mergeCell ref="E131:F131"/>
    <mergeCell ref="E132:F132"/>
    <mergeCell ref="E133:F133"/>
    <mergeCell ref="E134:F134"/>
    <mergeCell ref="E130:F130"/>
    <mergeCell ref="B109:C109"/>
    <mergeCell ref="B110:C110"/>
    <mergeCell ref="B111:C111"/>
    <mergeCell ref="B112:C112"/>
    <mergeCell ref="B113:C113"/>
    <mergeCell ref="B114:C114"/>
    <mergeCell ref="B122:C122"/>
    <mergeCell ref="B123:C123"/>
    <mergeCell ref="B124:C124"/>
    <mergeCell ref="B129:C129"/>
    <mergeCell ref="B130:C130"/>
    <mergeCell ref="A116:B116"/>
    <mergeCell ref="E122:F122"/>
    <mergeCell ref="B125:C125"/>
    <mergeCell ref="B126:C126"/>
    <mergeCell ref="B127:C127"/>
    <mergeCell ref="E123:F123"/>
    <mergeCell ref="E124:F124"/>
    <mergeCell ref="E125:F125"/>
    <mergeCell ref="E150:F150"/>
    <mergeCell ref="E151:F151"/>
    <mergeCell ref="E152:F152"/>
    <mergeCell ref="B148:C148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B136:C136"/>
    <mergeCell ref="B137:C137"/>
    <mergeCell ref="B138:C138"/>
    <mergeCell ref="B139:C139"/>
    <mergeCell ref="B140:C140"/>
    <mergeCell ref="E159:F159"/>
    <mergeCell ref="E160:F160"/>
    <mergeCell ref="E165:F165"/>
    <mergeCell ref="E153:F153"/>
    <mergeCell ref="E154:F154"/>
    <mergeCell ref="E155:F155"/>
    <mergeCell ref="E156:F156"/>
    <mergeCell ref="E157:F157"/>
    <mergeCell ref="E158:F158"/>
    <mergeCell ref="E166:F166"/>
    <mergeCell ref="E167:F167"/>
    <mergeCell ref="E171:F171"/>
    <mergeCell ref="E172:F172"/>
    <mergeCell ref="E173:F173"/>
    <mergeCell ref="E174:F174"/>
    <mergeCell ref="B166:C166"/>
    <mergeCell ref="B171:C171"/>
    <mergeCell ref="B172:C172"/>
    <mergeCell ref="B173:C173"/>
    <mergeCell ref="B174:C174"/>
    <mergeCell ref="E194:F194"/>
    <mergeCell ref="E195:F195"/>
    <mergeCell ref="E196:F196"/>
    <mergeCell ref="E175:F175"/>
    <mergeCell ref="E176:F176"/>
    <mergeCell ref="E177:F177"/>
    <mergeCell ref="E178:F178"/>
    <mergeCell ref="E179:F179"/>
    <mergeCell ref="E180:F180"/>
    <mergeCell ref="E187:F187"/>
    <mergeCell ref="E188:F188"/>
    <mergeCell ref="E185:F185"/>
    <mergeCell ref="E186:F186"/>
    <mergeCell ref="E184:F184"/>
    <mergeCell ref="E270:F270"/>
    <mergeCell ref="E250:F250"/>
    <mergeCell ref="E251:F251"/>
    <mergeCell ref="E261:F261"/>
    <mergeCell ref="E244:F244"/>
    <mergeCell ref="E245:F245"/>
    <mergeCell ref="E246:F246"/>
    <mergeCell ref="E247:F247"/>
    <mergeCell ref="E248:F248"/>
    <mergeCell ref="E249:F249"/>
    <mergeCell ref="B238:C238"/>
    <mergeCell ref="B249:C249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A229:C229"/>
    <mergeCell ref="E234:F234"/>
    <mergeCell ref="E235:F235"/>
    <mergeCell ref="E236:F236"/>
    <mergeCell ref="E237:F237"/>
    <mergeCell ref="E242:F242"/>
    <mergeCell ref="E243:F243"/>
    <mergeCell ref="B150:C150"/>
    <mergeCell ref="B151:C151"/>
    <mergeCell ref="B152:C152"/>
    <mergeCell ref="B154:C154"/>
    <mergeCell ref="B131:C131"/>
    <mergeCell ref="B132:C132"/>
    <mergeCell ref="B133:C133"/>
    <mergeCell ref="B134:C134"/>
    <mergeCell ref="B135:C135"/>
    <mergeCell ref="B141:C141"/>
    <mergeCell ref="B142:C142"/>
    <mergeCell ref="B143:C143"/>
    <mergeCell ref="B144:C144"/>
    <mergeCell ref="B204:C204"/>
    <mergeCell ref="B205:C205"/>
    <mergeCell ref="B215:C215"/>
    <mergeCell ref="B216:C216"/>
    <mergeCell ref="B217:C217"/>
    <mergeCell ref="B258:C258"/>
    <mergeCell ref="E238:F238"/>
    <mergeCell ref="E239:F239"/>
    <mergeCell ref="E240:F240"/>
    <mergeCell ref="E241:F241"/>
    <mergeCell ref="B228:C228"/>
    <mergeCell ref="B234:C234"/>
    <mergeCell ref="B235:C235"/>
    <mergeCell ref="B236:C236"/>
    <mergeCell ref="B237:C237"/>
    <mergeCell ref="B250:C250"/>
    <mergeCell ref="B222:C222"/>
    <mergeCell ref="B223:C223"/>
    <mergeCell ref="B224:C224"/>
    <mergeCell ref="B225:C225"/>
    <mergeCell ref="B226:C226"/>
    <mergeCell ref="E212:F212"/>
    <mergeCell ref="E213:F213"/>
    <mergeCell ref="E218:F218"/>
    <mergeCell ref="B175:C175"/>
    <mergeCell ref="B176:C176"/>
    <mergeCell ref="B177:C177"/>
    <mergeCell ref="B178:C178"/>
    <mergeCell ref="B179:C179"/>
    <mergeCell ref="B187:C187"/>
    <mergeCell ref="B185:C185"/>
    <mergeCell ref="B186:C186"/>
    <mergeCell ref="B184:C184"/>
    <mergeCell ref="B212:C212"/>
    <mergeCell ref="B213:C213"/>
    <mergeCell ref="B218:C218"/>
    <mergeCell ref="B219:C219"/>
    <mergeCell ref="B220:C220"/>
    <mergeCell ref="B221:C221"/>
    <mergeCell ref="B214:C214"/>
    <mergeCell ref="E219:F219"/>
    <mergeCell ref="E220:F220"/>
    <mergeCell ref="E221:F221"/>
    <mergeCell ref="E215:F215"/>
    <mergeCell ref="E216:F216"/>
    <mergeCell ref="E217:F217"/>
    <mergeCell ref="E214:F214"/>
    <mergeCell ref="B259:C259"/>
    <mergeCell ref="B260:C260"/>
    <mergeCell ref="B266:D266"/>
    <mergeCell ref="B267:D267"/>
    <mergeCell ref="B268:D26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51:C251"/>
    <mergeCell ref="A252:C252"/>
    <mergeCell ref="A1:G1"/>
    <mergeCell ref="A2:G2"/>
    <mergeCell ref="B269:D269"/>
    <mergeCell ref="B59:C59"/>
    <mergeCell ref="B82:C82"/>
    <mergeCell ref="E82:F82"/>
    <mergeCell ref="B84:C84"/>
    <mergeCell ref="E84:F84"/>
    <mergeCell ref="B121:C121"/>
    <mergeCell ref="E121:F121"/>
    <mergeCell ref="B164:C164"/>
    <mergeCell ref="E164:F164"/>
    <mergeCell ref="B170:C170"/>
    <mergeCell ref="E170:F170"/>
    <mergeCell ref="B193:C193"/>
    <mergeCell ref="E193:F193"/>
    <mergeCell ref="B203:C203"/>
    <mergeCell ref="E203:F203"/>
    <mergeCell ref="B233:C233"/>
    <mergeCell ref="B227:C227"/>
    <mergeCell ref="E233:F233"/>
    <mergeCell ref="B257:C257"/>
    <mergeCell ref="B265:D265"/>
    <mergeCell ref="E64:F64"/>
    <mergeCell ref="E65:F65"/>
    <mergeCell ref="E72:F72"/>
    <mergeCell ref="E73:F73"/>
    <mergeCell ref="E74:F74"/>
    <mergeCell ref="E75:F75"/>
    <mergeCell ref="E76:F76"/>
    <mergeCell ref="E60:F60"/>
    <mergeCell ref="E61:F61"/>
    <mergeCell ref="E62:F62"/>
    <mergeCell ref="E63:F63"/>
    <mergeCell ref="E66:F66"/>
    <mergeCell ref="E67:F67"/>
    <mergeCell ref="E68:F68"/>
    <mergeCell ref="E69:F69"/>
    <mergeCell ref="E70:F70"/>
    <mergeCell ref="E71:F71"/>
  </mergeCells>
  <pageMargins left="0.7" right="0.7" top="0.75" bottom="0.75" header="0.3" footer="0.3"/>
  <pageSetup paperSize="9" scale="75" fitToHeight="0" orientation="portrait" r:id="rId1"/>
  <rowBreaks count="1" manualBreakCount="1">
    <brk id="277" max="16383" man="1"/>
  </rowBreaks>
  <ignoredErrors>
    <ignoredError sqref="F2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D250965</dc:creator>
  <cp:lastModifiedBy>Lorenzo</cp:lastModifiedBy>
  <cp:lastPrinted>2018-04-10T20:19:35Z</cp:lastPrinted>
  <dcterms:created xsi:type="dcterms:W3CDTF">2014-12-08T12:34:51Z</dcterms:created>
  <dcterms:modified xsi:type="dcterms:W3CDTF">2018-04-10T20:20:52Z</dcterms:modified>
</cp:coreProperties>
</file>